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varezb\AppData\Local\Microsoft\Windows\INetCache\Content.Outlook\3CY4GOO7\"/>
    </mc:Choice>
  </mc:AlternateContent>
  <xr:revisionPtr revIDLastSave="0" documentId="13_ncr:1_{F20D0FC1-D646-4F19-A633-DBD3029A7D3F}" xr6:coauthVersionLast="47" xr6:coauthVersionMax="47" xr10:uidLastSave="{00000000-0000-0000-0000-000000000000}"/>
  <bookViews>
    <workbookView xWindow="-120" yWindow="-120" windowWidth="20730" windowHeight="11040" activeTab="1" xr2:uid="{00000000-000D-0000-FFFF-FFFF00000000}"/>
  </bookViews>
  <sheets>
    <sheet name="PUNTO 1" sheetId="4" r:id="rId1"/>
    <sheet name="PUNTO 6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4" i="4" l="1"/>
  <c r="G33" i="4"/>
  <c r="M30" i="4"/>
  <c r="S27" i="4"/>
  <c r="G26" i="4"/>
  <c r="S24" i="4"/>
  <c r="S28" i="4" s="1"/>
  <c r="M24" i="4"/>
  <c r="M31" i="4" s="1"/>
  <c r="X25" i="6" l="1"/>
  <c r="X29" i="6" s="1"/>
  <c r="Z25" i="6"/>
  <c r="AA12" i="6"/>
  <c r="AA13" i="6"/>
  <c r="AA14" i="6"/>
  <c r="AA15" i="6"/>
  <c r="AA16" i="6"/>
  <c r="AA17" i="6"/>
  <c r="AA18" i="6"/>
  <c r="AA19" i="6"/>
  <c r="Y24" i="6"/>
  <c r="AA24" i="6" s="1"/>
  <c r="Y23" i="6"/>
  <c r="AA23" i="6" s="1"/>
  <c r="Y22" i="6"/>
  <c r="AA22" i="6" s="1"/>
  <c r="Y21" i="6"/>
  <c r="AA21" i="6" s="1"/>
  <c r="Y20" i="6"/>
  <c r="AA20" i="6" s="1"/>
  <c r="Y9" i="6"/>
  <c r="AA9" i="6" s="1"/>
  <c r="Y10" i="6"/>
  <c r="AA10" i="6" s="1"/>
  <c r="Y11" i="6"/>
  <c r="AA11" i="6" s="1"/>
  <c r="Y12" i="6"/>
  <c r="Y13" i="6"/>
  <c r="Y14" i="6"/>
  <c r="Y15" i="6"/>
  <c r="Y16" i="6"/>
  <c r="Y17" i="6"/>
  <c r="Y18" i="6"/>
  <c r="Y19" i="6"/>
  <c r="Y8" i="6"/>
  <c r="AA8" i="6" s="1"/>
  <c r="Z28" i="6"/>
  <c r="AA26" i="6"/>
  <c r="AA27" i="6"/>
  <c r="P31" i="6"/>
  <c r="P25" i="6"/>
  <c r="P32" i="6" s="1"/>
  <c r="Q9" i="6"/>
  <c r="Q10" i="6"/>
  <c r="Q11" i="6"/>
  <c r="Q12" i="6"/>
  <c r="Q13" i="6"/>
  <c r="Q14" i="6"/>
  <c r="Q15" i="6"/>
  <c r="Q16" i="6"/>
  <c r="Q17" i="6"/>
  <c r="Q18" i="6"/>
  <c r="Q19" i="6"/>
  <c r="Q20" i="6"/>
  <c r="Q21" i="6"/>
  <c r="Q22" i="6"/>
  <c r="Q23" i="6"/>
  <c r="Q24" i="6"/>
  <c r="Q26" i="6"/>
  <c r="Q27" i="6"/>
  <c r="Q28" i="6"/>
  <c r="Q29" i="6"/>
  <c r="Q30" i="6"/>
  <c r="Q8" i="6"/>
  <c r="H27" i="6"/>
  <c r="H34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8" i="6"/>
  <c r="I29" i="6"/>
  <c r="I30" i="6"/>
  <c r="I31" i="6"/>
  <c r="I32" i="6"/>
  <c r="I33" i="6"/>
  <c r="I9" i="6"/>
  <c r="I8" i="6"/>
  <c r="G34" i="6"/>
  <c r="O31" i="6"/>
  <c r="W28" i="6"/>
  <c r="G27" i="6"/>
  <c r="W25" i="6"/>
  <c r="O25" i="6"/>
  <c r="AA28" i="6" l="1"/>
  <c r="I27" i="6"/>
  <c r="Y25" i="6"/>
  <c r="Y29" i="6" s="1"/>
  <c r="O32" i="6"/>
  <c r="Q32" i="6" s="1"/>
  <c r="Q31" i="6"/>
  <c r="W29" i="6"/>
  <c r="H35" i="6"/>
  <c r="G35" i="6"/>
  <c r="I34" i="6"/>
  <c r="Q25" i="6"/>
  <c r="Z29" i="6"/>
  <c r="AA29" i="6" s="1"/>
  <c r="I35" i="6" l="1"/>
  <c r="AA25" i="6"/>
</calcChain>
</file>

<file path=xl/sharedStrings.xml><?xml version="1.0" encoding="utf-8"?>
<sst xmlns="http://schemas.openxmlformats.org/spreadsheetml/2006/main" count="759" uniqueCount="92">
  <si>
    <t>A-01-01-01</t>
  </si>
  <si>
    <t>Nación</t>
  </si>
  <si>
    <t>10</t>
  </si>
  <si>
    <t>CSF</t>
  </si>
  <si>
    <t>SALARIO</t>
  </si>
  <si>
    <t>A-01-01-02</t>
  </si>
  <si>
    <t>CONTRIBUCIONES INHERENTES A LA NÓMINA</t>
  </si>
  <si>
    <t>A-01-01-03</t>
  </si>
  <si>
    <t>REMUNERACIONES NO CONSTITUTIVAS DE FACTOR SALARIAL</t>
  </si>
  <si>
    <t>A-01-02-01</t>
  </si>
  <si>
    <t>A-01-02-02</t>
  </si>
  <si>
    <t>A-01-02-03</t>
  </si>
  <si>
    <t>A-02</t>
  </si>
  <si>
    <t>ADQUISICIÓN DE BIENES  Y SERVICIOS</t>
  </si>
  <si>
    <t>Propios</t>
  </si>
  <si>
    <t>20</t>
  </si>
  <si>
    <t>21</t>
  </si>
  <si>
    <t>A-03-02-02</t>
  </si>
  <si>
    <t>A ORGANIZACIONES INTERNACIONALES</t>
  </si>
  <si>
    <t>A-03-03-01-999</t>
  </si>
  <si>
    <t>OTRAS TRANSFERENCIAS - DISTRIBUCIÓN PREVIO CONCEPTO DGPPN</t>
  </si>
  <si>
    <t>A-03-04-02-012</t>
  </si>
  <si>
    <t>INCAPACIDADES Y LICENCIAS DE MATERNIDAD Y PATERNIDAD (NO DE PENSIONES)</t>
  </si>
  <si>
    <t>A-03-10</t>
  </si>
  <si>
    <t>SENTENCIAS Y CONCILIACIONES</t>
  </si>
  <si>
    <t>A-07-04</t>
  </si>
  <si>
    <t>DEVOLUCIONES TRIBUTARIAS</t>
  </si>
  <si>
    <t>A-08-01</t>
  </si>
  <si>
    <t>IMPUESTOS</t>
  </si>
  <si>
    <t>A-08-03</t>
  </si>
  <si>
    <t>TASAS Y DERECHOS ADMINISTRATIVOS</t>
  </si>
  <si>
    <t>A-08-04-01</t>
  </si>
  <si>
    <t>11</t>
  </si>
  <si>
    <t>SSF</t>
  </si>
  <si>
    <t>CUOTA DE FISCALIZACIÓN Y AUDITAJE</t>
  </si>
  <si>
    <t>A-08-04-04</t>
  </si>
  <si>
    <t>CONTRIBUCIÓN DE VALORIZACIÓN MUNICIPAL</t>
  </si>
  <si>
    <t>C-1305-1000-6</t>
  </si>
  <si>
    <t>IMPLEMENTACIÓN IMPULSO Y MASIFICACIÓN DE LA FACTURA ELECTRÓNICA EN COLOMBIA  NACIONAL</t>
  </si>
  <si>
    <t>C-1305-1000-7</t>
  </si>
  <si>
    <t>FORTALECIMIENTO  Y DOTACION DEL LABORATORIO NACIONAL DE ADUANAS  NACIONAL</t>
  </si>
  <si>
    <t>C-1305-1000-8</t>
  </si>
  <si>
    <t>IMPLEMENTACIÓN DEL PLAN DE MODERNIZACIÓN TECNOLÓGICA EN LA DIAN A NIVEL  NACIONAL</t>
  </si>
  <si>
    <t>C-1305-1000-9</t>
  </si>
  <si>
    <t>IMPLANTACIÓN PLAN ANUAL ANTIEVASION  NACIONAL</t>
  </si>
  <si>
    <t>C-1399-1000-4</t>
  </si>
  <si>
    <t>MANTENIMIENTO Y ADECUACIÓN DE LA INFRAESTRUCTURA FÍSICA DE LA DIRECCIÓN DE IMPUESTOS Y ADUANAS NACIONALES A NIVEL NACIONAL</t>
  </si>
  <si>
    <t>C-1399-1000-5</t>
  </si>
  <si>
    <t>ADQUISICIÓN DE INMUEBLE(S) PARA LA AMPLIACIÓN DE LA SEDE DE LA DIRECCIÓN SECCIONAL DE IMPUESTOS Y ADUANAS DE LA U.A.E. DIAN EN LA CIUDAD DE VALLEDUPAR</t>
  </si>
  <si>
    <t>C-1305-1000-7-803005</t>
  </si>
  <si>
    <t>C-1305-1000-8-803005</t>
  </si>
  <si>
    <t>C-1305-1000-9-803005</t>
  </si>
  <si>
    <t>C-1305-1000-10-803005</t>
  </si>
  <si>
    <t>C-1399-1000-4-53105B</t>
  </si>
  <si>
    <t>C-1305-1000-11-803005</t>
  </si>
  <si>
    <t>Rubro</t>
  </si>
  <si>
    <t>Descripción</t>
  </si>
  <si>
    <t>Fuente</t>
  </si>
  <si>
    <t>Recurso</t>
  </si>
  <si>
    <t>Sit</t>
  </si>
  <si>
    <t>Código</t>
  </si>
  <si>
    <t>Composición</t>
  </si>
  <si>
    <t>Apropiación Vigente</t>
  </si>
  <si>
    <t>Apropiación vigente</t>
  </si>
  <si>
    <t xml:space="preserve">Composición y principales rubros presupuestales UAE DIAN </t>
  </si>
  <si>
    <t>Subdirección Financiera</t>
  </si>
  <si>
    <t>Coordinación de Presupuesto</t>
  </si>
  <si>
    <t>Dirección de Gestión Corporativa</t>
  </si>
  <si>
    <t>TOTAL FUNCIONAMIENTO</t>
  </si>
  <si>
    <t>TOTAL INVERSIÓN</t>
  </si>
  <si>
    <t>Fuente: SIIF II</t>
  </si>
  <si>
    <t>Registros Presupuestales</t>
  </si>
  <si>
    <t>Ejecución Presupuestal</t>
  </si>
  <si>
    <t>TOTAL GENERAL</t>
  </si>
  <si>
    <t xml:space="preserve">Ejecución presupuestal UAE DIAN </t>
  </si>
  <si>
    <t>Apropiación Aplazada</t>
  </si>
  <si>
    <t>Apropiación Disponible</t>
  </si>
  <si>
    <t>Salarios devengados</t>
  </si>
  <si>
    <t>Seguridad Social, aportes en salud y pensiones - aportes parafiscales</t>
  </si>
  <si>
    <t>primas tecnicas, primas de direccion, incentivos laborales</t>
  </si>
  <si>
    <t>Caja de compensación, ICBF, SENA</t>
  </si>
  <si>
    <t>servicios publicos, viaticos, arrendamientos, mantenimientos, servicios profesionales</t>
  </si>
  <si>
    <t>cuotas de membresias como OMA, CIAT, OCDE</t>
  </si>
  <si>
    <t>recursos con previo concepto</t>
  </si>
  <si>
    <t>intereses de mora de la devolucion por pago de lo no debido</t>
  </si>
  <si>
    <t>alumbrado publico</t>
  </si>
  <si>
    <t>cuota de auditaje a la CGR</t>
  </si>
  <si>
    <t>Plan Anual Antievasion</t>
  </si>
  <si>
    <t>Poyecto de modernizacion tecnologica de la DIAN</t>
  </si>
  <si>
    <t>predial, vehiculos</t>
  </si>
  <si>
    <t>Pagos de sentencias ordenadoss via judicial</t>
  </si>
  <si>
    <t xml:space="preserve">incapacidades, licencias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</si>
</sst>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240A]&quot;$&quot;\ #,##0.00;\-&quot;$&quot;\ #,##0.00"/>
    <numFmt numFmtId="168" formatCode="[$-1240A]&quot;$&quot;\ #,##0;\-&quot;$&quot;\ #,##0"/>
  </numFmts>
  <fonts count="14" x14ac:knownFonts="1">
    <font>
      <sz val="11"/>
      <color rgb="FF000000"/>
      <name val="Calibri"/>
      <family val="2"/>
      <scheme val="minor"/>
    </font>
    <font>
      <sz val="11"/>
      <name val="Calibri"/>
      <family val="2"/>
    </font>
    <font>
      <sz val="20"/>
      <name val="Nunito Light"/>
    </font>
    <font>
      <sz val="10"/>
      <color rgb="FF000000"/>
      <name val="Nunito Light"/>
    </font>
    <font>
      <sz val="10"/>
      <name val="Nunito Light"/>
    </font>
    <font>
      <b/>
      <sz val="10"/>
      <name val="Nunito Light"/>
    </font>
    <font>
      <b/>
      <sz val="18"/>
      <name val="Nunito Light"/>
    </font>
    <font>
      <b/>
      <sz val="10"/>
      <color rgb="FF000000"/>
      <name val="Nunito Light"/>
    </font>
    <font>
      <b/>
      <sz val="14"/>
      <color rgb="FF000000"/>
      <name val="Nunito Light"/>
    </font>
    <font>
      <sz val="11"/>
      <name val="Calibri"/>
      <family val="2"/>
    </font>
    <font>
      <b/>
      <sz val="14"/>
      <color rgb="FF000000"/>
      <name val="Nunito sans"/>
    </font>
    <font>
      <sz val="14"/>
      <name val="Nunito sans"/>
    </font>
    <font>
      <b/>
      <sz val="14"/>
      <name val="Nunito sans"/>
    </font>
    <font>
      <sz val="14"/>
      <color rgb="FF000000"/>
      <name val="Nunito sans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36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ck">
        <color theme="1"/>
      </left>
      <right style="thick">
        <color theme="1"/>
      </right>
      <top style="thick">
        <color theme="1"/>
      </top>
      <bottom style="thick">
        <color theme="1"/>
      </bottom>
      <diagonal/>
    </border>
    <border>
      <left style="thin">
        <color theme="1"/>
      </left>
      <right style="thick">
        <color theme="1"/>
      </right>
      <top style="thick">
        <color theme="1"/>
      </top>
      <bottom style="thin">
        <color theme="1"/>
      </bottom>
      <diagonal/>
    </border>
    <border>
      <left style="thick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ck">
        <color theme="1"/>
      </right>
      <top style="thin">
        <color theme="1"/>
      </top>
      <bottom style="thin">
        <color theme="1"/>
      </bottom>
      <diagonal/>
    </border>
    <border>
      <left style="thick">
        <color theme="1"/>
      </left>
      <right style="thin">
        <color theme="1"/>
      </right>
      <top style="thin">
        <color theme="1"/>
      </top>
      <bottom style="thick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ck">
        <color theme="1"/>
      </bottom>
      <diagonal/>
    </border>
    <border>
      <left style="thin">
        <color theme="1"/>
      </left>
      <right style="thick">
        <color theme="1"/>
      </right>
      <top style="thin">
        <color theme="1"/>
      </top>
      <bottom style="thick">
        <color theme="1"/>
      </bottom>
      <diagonal/>
    </border>
    <border>
      <left style="thick">
        <color theme="1"/>
      </left>
      <right/>
      <top style="thick">
        <color theme="1"/>
      </top>
      <bottom/>
      <diagonal/>
    </border>
    <border>
      <left/>
      <right/>
      <top style="thick">
        <color theme="1"/>
      </top>
      <bottom/>
      <diagonal/>
    </border>
    <border>
      <left/>
      <right style="thick">
        <color theme="1"/>
      </right>
      <top style="thick">
        <color theme="1"/>
      </top>
      <bottom/>
      <diagonal/>
    </border>
    <border>
      <left style="thick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ck">
        <color theme="1"/>
      </right>
      <top/>
      <bottom style="thin">
        <color theme="1"/>
      </bottom>
      <diagonal/>
    </border>
    <border>
      <left style="thin">
        <color theme="1"/>
      </left>
      <right style="thick">
        <color theme="1"/>
      </right>
      <top style="thin">
        <color theme="1"/>
      </top>
      <bottom/>
      <diagonal/>
    </border>
    <border>
      <left/>
      <right/>
      <top/>
      <bottom style="thick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ck">
        <color theme="1"/>
      </left>
      <right style="thin">
        <color theme="1"/>
      </right>
      <top style="thick">
        <color theme="1"/>
      </top>
      <bottom/>
      <diagonal/>
    </border>
    <border>
      <left style="thin">
        <color theme="1"/>
      </left>
      <right style="thin">
        <color theme="1"/>
      </right>
      <top style="thick">
        <color theme="1"/>
      </top>
      <bottom/>
      <diagonal/>
    </border>
    <border>
      <left style="thin">
        <color theme="1"/>
      </left>
      <right style="thick">
        <color theme="1"/>
      </right>
      <top style="thick">
        <color theme="1"/>
      </top>
      <bottom/>
      <diagonal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ck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ck">
        <color theme="1"/>
      </top>
      <bottom style="medium">
        <color theme="1"/>
      </bottom>
      <diagonal/>
    </border>
    <border>
      <left/>
      <right style="thick">
        <color theme="1"/>
      </right>
      <top style="thick">
        <color theme="1"/>
      </top>
      <bottom style="medium">
        <color theme="1"/>
      </bottom>
      <diagonal/>
    </border>
    <border>
      <left/>
      <right style="thin">
        <color theme="1"/>
      </right>
      <top style="medium">
        <color theme="1"/>
      </top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/>
      <right style="thick">
        <color theme="1"/>
      </right>
      <top style="thick">
        <color theme="1"/>
      </top>
      <bottom style="thick">
        <color theme="1"/>
      </bottom>
      <diagonal/>
    </border>
    <border>
      <left style="medium">
        <color theme="1"/>
      </left>
      <right/>
      <top style="medium">
        <color theme="1"/>
      </top>
      <bottom/>
      <diagonal/>
    </border>
  </borders>
  <cellStyleXfs count="1">
    <xf numFmtId="0" fontId="0" fillId="0" borderId="0"/>
  </cellStyleXfs>
  <cellXfs count="109">
    <xf numFmtId="0" fontId="1" fillId="0" borderId="0" xfId="0" applyFont="1"/>
    <xf numFmtId="0" fontId="3" fillId="0" borderId="4" xfId="0" applyFont="1" applyBorder="1" applyAlignment="1">
      <alignment vertical="center" wrapText="1" readingOrder="1"/>
    </xf>
    <xf numFmtId="0" fontId="3" fillId="0" borderId="1" xfId="0" applyFont="1" applyBorder="1" applyAlignment="1">
      <alignment horizontal="left" vertical="center" wrapText="1" readingOrder="1"/>
    </xf>
    <xf numFmtId="0" fontId="3" fillId="0" borderId="1" xfId="0" applyFont="1" applyBorder="1" applyAlignment="1">
      <alignment horizontal="center" vertical="center" wrapText="1" readingOrder="1"/>
    </xf>
    <xf numFmtId="164" fontId="3" fillId="0" borderId="5" xfId="0" applyNumberFormat="1" applyFont="1" applyBorder="1" applyAlignment="1">
      <alignment horizontal="right" vertical="center" wrapText="1" readingOrder="1"/>
    </xf>
    <xf numFmtId="0" fontId="3" fillId="0" borderId="6" xfId="0" applyFont="1" applyBorder="1" applyAlignment="1">
      <alignment vertical="center" wrapText="1" readingOrder="1"/>
    </xf>
    <xf numFmtId="0" fontId="3" fillId="0" borderId="7" xfId="0" applyFont="1" applyBorder="1" applyAlignment="1">
      <alignment horizontal="left" vertical="center" wrapText="1" readingOrder="1"/>
    </xf>
    <xf numFmtId="0" fontId="3" fillId="0" borderId="7" xfId="0" applyFont="1" applyBorder="1" applyAlignment="1">
      <alignment horizontal="center" vertical="center" wrapText="1" readingOrder="1"/>
    </xf>
    <xf numFmtId="164" fontId="3" fillId="0" borderId="8" xfId="0" applyNumberFormat="1" applyFont="1" applyBorder="1" applyAlignment="1">
      <alignment horizontal="right" vertical="center" wrapText="1" readingOrder="1"/>
    </xf>
    <xf numFmtId="0" fontId="4" fillId="0" borderId="0" xfId="0" applyFont="1"/>
    <xf numFmtId="0" fontId="3" fillId="0" borderId="12" xfId="0" applyFont="1" applyBorder="1" applyAlignment="1">
      <alignment vertical="center" wrapText="1" readingOrder="1"/>
    </xf>
    <xf numFmtId="0" fontId="3" fillId="0" borderId="13" xfId="0" applyFont="1" applyBorder="1" applyAlignment="1">
      <alignment horizontal="left" vertical="center" wrapText="1" readingOrder="1"/>
    </xf>
    <xf numFmtId="0" fontId="3" fillId="0" borderId="13" xfId="0" applyFont="1" applyBorder="1" applyAlignment="1">
      <alignment horizontal="center" vertical="center" wrapText="1" readingOrder="1"/>
    </xf>
    <xf numFmtId="164" fontId="3" fillId="0" borderId="14" xfId="0" applyNumberFormat="1" applyFont="1" applyBorder="1" applyAlignment="1">
      <alignment horizontal="right" vertical="center" wrapText="1" readingOrder="1"/>
    </xf>
    <xf numFmtId="0" fontId="3" fillId="0" borderId="21" xfId="0" applyFont="1" applyBorder="1" applyAlignment="1">
      <alignment vertical="center" wrapText="1" readingOrder="1"/>
    </xf>
    <xf numFmtId="0" fontId="3" fillId="0" borderId="21" xfId="0" applyFont="1" applyBorder="1" applyAlignment="1">
      <alignment horizontal="left" vertical="center" wrapText="1" readingOrder="1"/>
    </xf>
    <xf numFmtId="0" fontId="3" fillId="0" borderId="21" xfId="0" applyFont="1" applyBorder="1" applyAlignment="1">
      <alignment horizontal="center" vertical="center" wrapText="1" readingOrder="1"/>
    </xf>
    <xf numFmtId="164" fontId="7" fillId="5" borderId="5" xfId="0" applyNumberFormat="1" applyFont="1" applyFill="1" applyBorder="1" applyAlignment="1">
      <alignment horizontal="right" vertical="center" wrapText="1" readingOrder="1"/>
    </xf>
    <xf numFmtId="164" fontId="7" fillId="3" borderId="5" xfId="0" applyNumberFormat="1" applyFont="1" applyFill="1" applyBorder="1" applyAlignment="1">
      <alignment horizontal="right" vertical="center" wrapText="1" readingOrder="1"/>
    </xf>
    <xf numFmtId="0" fontId="9" fillId="0" borderId="0" xfId="0" applyFont="1" applyAlignment="1">
      <alignment horizontal="center"/>
    </xf>
    <xf numFmtId="0" fontId="9" fillId="0" borderId="0" xfId="0" applyFont="1"/>
    <xf numFmtId="0" fontId="5" fillId="0" borderId="17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16" xfId="0" applyFont="1" applyBorder="1" applyAlignment="1">
      <alignment horizontal="center"/>
    </xf>
    <xf numFmtId="0" fontId="8" fillId="3" borderId="22" xfId="0" applyFont="1" applyFill="1" applyBorder="1" applyAlignment="1">
      <alignment horizontal="center" vertical="center" wrapText="1" readingOrder="1"/>
    </xf>
    <xf numFmtId="0" fontId="8" fillId="3" borderId="23" xfId="0" applyFont="1" applyFill="1" applyBorder="1" applyAlignment="1">
      <alignment horizontal="center" vertical="center" wrapText="1" readingOrder="1"/>
    </xf>
    <xf numFmtId="0" fontId="8" fillId="3" borderId="24" xfId="0" applyFont="1" applyFill="1" applyBorder="1" applyAlignment="1">
      <alignment horizontal="center" vertical="center" wrapText="1" readingOrder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 wrapText="1" readingOrder="1"/>
    </xf>
    <xf numFmtId="0" fontId="8" fillId="5" borderId="23" xfId="0" applyFont="1" applyFill="1" applyBorder="1" applyAlignment="1">
      <alignment horizontal="center" vertical="center" wrapText="1" readingOrder="1"/>
    </xf>
    <xf numFmtId="0" fontId="8" fillId="5" borderId="24" xfId="0" applyFont="1" applyFill="1" applyBorder="1" applyAlignment="1">
      <alignment horizontal="center" vertical="center" wrapText="1" readingOrder="1"/>
    </xf>
    <xf numFmtId="168" fontId="3" fillId="0" borderId="8" xfId="0" applyNumberFormat="1" applyFont="1" applyBorder="1" applyAlignment="1">
      <alignment horizontal="right" vertical="center" wrapText="1" readingOrder="1"/>
    </xf>
    <xf numFmtId="168" fontId="3" fillId="0" borderId="14" xfId="0" applyNumberFormat="1" applyFont="1" applyBorder="1" applyAlignment="1">
      <alignment horizontal="right" vertical="center" wrapText="1" readingOrder="1"/>
    </xf>
    <xf numFmtId="168" fontId="3" fillId="0" borderId="5" xfId="0" applyNumberFormat="1" applyFont="1" applyBorder="1" applyAlignment="1">
      <alignment horizontal="right" vertical="center" wrapText="1" readingOrder="1"/>
    </xf>
    <xf numFmtId="168" fontId="7" fillId="5" borderId="5" xfId="0" applyNumberFormat="1" applyFont="1" applyFill="1" applyBorder="1" applyAlignment="1">
      <alignment horizontal="right" vertical="center" wrapText="1" readingOrder="1"/>
    </xf>
    <xf numFmtId="168" fontId="7" fillId="3" borderId="5" xfId="0" applyNumberFormat="1" applyFont="1" applyFill="1" applyBorder="1" applyAlignment="1">
      <alignment horizontal="right" vertical="center" wrapText="1" readingOrder="1"/>
    </xf>
    <xf numFmtId="0" fontId="10" fillId="5" borderId="2" xfId="0" applyFont="1" applyFill="1" applyBorder="1" applyAlignment="1">
      <alignment horizontal="center" vertical="center" wrapText="1" readingOrder="1"/>
    </xf>
    <xf numFmtId="0" fontId="10" fillId="3" borderId="2" xfId="0" applyFont="1" applyFill="1" applyBorder="1" applyAlignment="1">
      <alignment horizontal="center" vertical="center" wrapText="1" readingOrder="1"/>
    </xf>
    <xf numFmtId="0" fontId="11" fillId="0" borderId="0" xfId="0" applyFont="1" applyAlignment="1">
      <alignment horizontal="center"/>
    </xf>
    <xf numFmtId="0" fontId="11" fillId="3" borderId="0" xfId="0" applyFont="1" applyFill="1" applyAlignment="1">
      <alignment horizontal="center"/>
    </xf>
    <xf numFmtId="0" fontId="11" fillId="0" borderId="0" xfId="0" applyFont="1"/>
    <xf numFmtId="0" fontId="12" fillId="0" borderId="25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4" borderId="17" xfId="0" applyFont="1" applyFill="1" applyBorder="1" applyAlignment="1">
      <alignment horizontal="center" vertical="center" wrapText="1"/>
    </xf>
    <xf numFmtId="0" fontId="12" fillId="2" borderId="17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0" borderId="17" xfId="0" applyFont="1" applyBorder="1"/>
    <xf numFmtId="0" fontId="12" fillId="0" borderId="29" xfId="0" applyFont="1" applyBorder="1"/>
    <xf numFmtId="0" fontId="13" fillId="0" borderId="21" xfId="0" applyFont="1" applyBorder="1" applyAlignment="1">
      <alignment horizontal="left" vertical="center" wrapText="1" readingOrder="1"/>
    </xf>
    <xf numFmtId="0" fontId="13" fillId="0" borderId="21" xfId="0" applyFont="1" applyBorder="1" applyAlignment="1">
      <alignment horizontal="center" vertical="center" wrapText="1" readingOrder="1"/>
    </xf>
    <xf numFmtId="10" fontId="13" fillId="0" borderId="3" xfId="0" applyNumberFormat="1" applyFont="1" applyBorder="1" applyAlignment="1">
      <alignment horizontal="right" vertical="center" wrapText="1" readingOrder="1"/>
    </xf>
    <xf numFmtId="0" fontId="13" fillId="0" borderId="27" xfId="0" applyFont="1" applyBorder="1" applyAlignment="1">
      <alignment vertical="center" wrapText="1" readingOrder="1"/>
    </xf>
    <xf numFmtId="10" fontId="13" fillId="0" borderId="5" xfId="0" applyNumberFormat="1" applyFont="1" applyBorder="1" applyAlignment="1">
      <alignment horizontal="right" vertical="center" wrapText="1" readingOrder="1"/>
    </xf>
    <xf numFmtId="0" fontId="13" fillId="0" borderId="1" xfId="0" applyFont="1" applyBorder="1" applyAlignment="1">
      <alignment horizontal="left" vertical="center" wrapText="1" readingOrder="1"/>
    </xf>
    <xf numFmtId="0" fontId="13" fillId="0" borderId="1" xfId="0" applyFont="1" applyBorder="1" applyAlignment="1">
      <alignment horizontal="center" vertical="center" wrapText="1" readingOrder="1"/>
    </xf>
    <xf numFmtId="0" fontId="13" fillId="0" borderId="24" xfId="0" applyFont="1" applyBorder="1" applyAlignment="1">
      <alignment vertical="center" wrapText="1" readingOrder="1"/>
    </xf>
    <xf numFmtId="0" fontId="13" fillId="0" borderId="31" xfId="0" applyFont="1" applyBorder="1" applyAlignment="1">
      <alignment vertical="center" wrapText="1" readingOrder="1"/>
    </xf>
    <xf numFmtId="0" fontId="13" fillId="0" borderId="30" xfId="0" applyFont="1" applyBorder="1" applyAlignment="1">
      <alignment horizontal="left" vertical="center" wrapText="1" readingOrder="1"/>
    </xf>
    <xf numFmtId="0" fontId="13" fillId="0" borderId="30" xfId="0" applyFont="1" applyBorder="1" applyAlignment="1">
      <alignment horizontal="center" vertical="center" wrapText="1" readingOrder="1"/>
    </xf>
    <xf numFmtId="10" fontId="13" fillId="0" borderId="15" xfId="0" applyNumberFormat="1" applyFont="1" applyBorder="1" applyAlignment="1">
      <alignment horizontal="right" vertical="center" wrapText="1" readingOrder="1"/>
    </xf>
    <xf numFmtId="168" fontId="10" fillId="5" borderId="2" xfId="0" applyNumberFormat="1" applyFont="1" applyFill="1" applyBorder="1" applyAlignment="1">
      <alignment horizontal="right" vertical="center" wrapText="1" readingOrder="1"/>
    </xf>
    <xf numFmtId="10" fontId="10" fillId="5" borderId="2" xfId="0" applyNumberFormat="1" applyFont="1" applyFill="1" applyBorder="1" applyAlignment="1">
      <alignment horizontal="right" vertical="center" wrapText="1" readingOrder="1"/>
    </xf>
    <xf numFmtId="10" fontId="10" fillId="3" borderId="2" xfId="0" applyNumberFormat="1" applyFont="1" applyFill="1" applyBorder="1" applyAlignment="1">
      <alignment horizontal="right" vertical="center" wrapText="1" readingOrder="1"/>
    </xf>
    <xf numFmtId="164" fontId="13" fillId="0" borderId="0" xfId="0" applyNumberFormat="1" applyFont="1" applyAlignment="1">
      <alignment horizontal="right" vertical="center" wrapText="1" readingOrder="1"/>
    </xf>
    <xf numFmtId="168" fontId="10" fillId="3" borderId="2" xfId="0" applyNumberFormat="1" applyFont="1" applyFill="1" applyBorder="1" applyAlignment="1">
      <alignment horizontal="right" vertical="center" wrapText="1" readingOrder="1"/>
    </xf>
    <xf numFmtId="0" fontId="12" fillId="4" borderId="33" xfId="0" applyFont="1" applyFill="1" applyBorder="1" applyAlignment="1">
      <alignment horizontal="center" vertical="center" wrapText="1"/>
    </xf>
    <xf numFmtId="0" fontId="12" fillId="0" borderId="33" xfId="0" applyFont="1" applyBorder="1"/>
    <xf numFmtId="0" fontId="10" fillId="5" borderId="34" xfId="0" applyFont="1" applyFill="1" applyBorder="1" applyAlignment="1">
      <alignment horizontal="center" vertical="center" wrapText="1" readingOrder="1"/>
    </xf>
    <xf numFmtId="0" fontId="10" fillId="3" borderId="34" xfId="0" applyFont="1" applyFill="1" applyBorder="1" applyAlignment="1">
      <alignment horizontal="center" vertical="center" wrapText="1" readingOrder="1"/>
    </xf>
    <xf numFmtId="0" fontId="11" fillId="0" borderId="0" xfId="0" applyFont="1" applyBorder="1" applyAlignment="1">
      <alignment horizontal="center"/>
    </xf>
    <xf numFmtId="0" fontId="12" fillId="0" borderId="32" xfId="0" applyFont="1" applyBorder="1" applyAlignment="1">
      <alignment horizontal="center" vertical="center" wrapText="1"/>
    </xf>
    <xf numFmtId="0" fontId="12" fillId="4" borderId="32" xfId="0" applyFont="1" applyFill="1" applyBorder="1" applyAlignment="1">
      <alignment horizontal="center" vertical="center" wrapText="1"/>
    </xf>
    <xf numFmtId="0" fontId="12" fillId="2" borderId="32" xfId="0" applyFont="1" applyFill="1" applyBorder="1" applyAlignment="1">
      <alignment horizontal="center" vertical="center" wrapText="1"/>
    </xf>
    <xf numFmtId="0" fontId="12" fillId="2" borderId="32" xfId="0" applyFont="1" applyFill="1" applyBorder="1" applyAlignment="1">
      <alignment horizontal="center" vertical="center" wrapText="1"/>
    </xf>
    <xf numFmtId="0" fontId="12" fillId="0" borderId="32" xfId="0" applyFont="1" applyBorder="1"/>
    <xf numFmtId="0" fontId="13" fillId="0" borderId="32" xfId="0" applyFont="1" applyBorder="1" applyAlignment="1">
      <alignment vertical="center" wrapText="1" readingOrder="1"/>
    </xf>
    <xf numFmtId="0" fontId="13" fillId="0" borderId="32" xfId="0" applyFont="1" applyBorder="1" applyAlignment="1">
      <alignment horizontal="left" vertical="center" wrapText="1" readingOrder="1"/>
    </xf>
    <xf numFmtId="0" fontId="13" fillId="0" borderId="32" xfId="0" applyFont="1" applyBorder="1" applyAlignment="1">
      <alignment horizontal="center" vertical="center" wrapText="1" readingOrder="1"/>
    </xf>
    <xf numFmtId="164" fontId="13" fillId="0" borderId="32" xfId="0" applyNumberFormat="1" applyFont="1" applyBorder="1" applyAlignment="1">
      <alignment horizontal="right" vertical="center" wrapText="1" readingOrder="1"/>
    </xf>
    <xf numFmtId="10" fontId="13" fillId="0" borderId="32" xfId="0" applyNumberFormat="1" applyFont="1" applyBorder="1" applyAlignment="1">
      <alignment horizontal="right" vertical="center" wrapText="1" readingOrder="1"/>
    </xf>
    <xf numFmtId="0" fontId="10" fillId="5" borderId="32" xfId="0" applyFont="1" applyFill="1" applyBorder="1" applyAlignment="1">
      <alignment horizontal="center" vertical="center" wrapText="1" readingOrder="1"/>
    </xf>
    <xf numFmtId="10" fontId="10" fillId="5" borderId="32" xfId="0" applyNumberFormat="1" applyFont="1" applyFill="1" applyBorder="1" applyAlignment="1">
      <alignment horizontal="right" vertical="center" wrapText="1" readingOrder="1"/>
    </xf>
    <xf numFmtId="0" fontId="10" fillId="3" borderId="32" xfId="0" applyFont="1" applyFill="1" applyBorder="1" applyAlignment="1">
      <alignment horizontal="center" vertical="center" wrapText="1" readingOrder="1"/>
    </xf>
    <xf numFmtId="10" fontId="10" fillId="3" borderId="32" xfId="0" applyNumberFormat="1" applyFont="1" applyFill="1" applyBorder="1" applyAlignment="1">
      <alignment horizontal="right" vertical="center" wrapText="1" readingOrder="1"/>
    </xf>
    <xf numFmtId="0" fontId="13" fillId="0" borderId="32" xfId="0" applyFont="1" applyFill="1" applyBorder="1" applyAlignment="1">
      <alignment vertical="center" wrapText="1" readingOrder="1"/>
    </xf>
    <xf numFmtId="0" fontId="13" fillId="0" borderId="32" xfId="0" applyFont="1" applyFill="1" applyBorder="1" applyAlignment="1">
      <alignment horizontal="left" vertical="center" wrapText="1" readingOrder="1"/>
    </xf>
    <xf numFmtId="0" fontId="13" fillId="0" borderId="32" xfId="0" applyFont="1" applyFill="1" applyBorder="1" applyAlignment="1">
      <alignment horizontal="center" vertical="center" wrapText="1" readingOrder="1"/>
    </xf>
    <xf numFmtId="10" fontId="13" fillId="0" borderId="32" xfId="0" applyNumberFormat="1" applyFont="1" applyFill="1" applyBorder="1" applyAlignment="1">
      <alignment horizontal="right" vertical="center" wrapText="1" readingOrder="1"/>
    </xf>
    <xf numFmtId="168" fontId="13" fillId="0" borderId="32" xfId="0" applyNumberFormat="1" applyFont="1" applyBorder="1" applyAlignment="1">
      <alignment horizontal="right" vertical="center" wrapText="1" readingOrder="1"/>
    </xf>
    <xf numFmtId="168" fontId="10" fillId="5" borderId="32" xfId="0" applyNumberFormat="1" applyFont="1" applyFill="1" applyBorder="1" applyAlignment="1">
      <alignment horizontal="right" vertical="center" wrapText="1" readingOrder="1"/>
    </xf>
    <xf numFmtId="168" fontId="13" fillId="0" borderId="32" xfId="0" applyNumberFormat="1" applyFont="1" applyFill="1" applyBorder="1" applyAlignment="1">
      <alignment horizontal="right" vertical="center" wrapText="1" readingOrder="1"/>
    </xf>
    <xf numFmtId="168" fontId="10" fillId="3" borderId="32" xfId="0" applyNumberFormat="1" applyFont="1" applyFill="1" applyBorder="1" applyAlignment="1">
      <alignment horizontal="right" vertical="center" wrapText="1" readingOrder="1"/>
    </xf>
    <xf numFmtId="0" fontId="13" fillId="0" borderId="28" xfId="0" applyFont="1" applyFill="1" applyBorder="1" applyAlignment="1">
      <alignment vertical="center" wrapText="1" readingOrder="1"/>
    </xf>
    <xf numFmtId="0" fontId="13" fillId="0" borderId="13" xfId="0" applyFont="1" applyFill="1" applyBorder="1" applyAlignment="1">
      <alignment horizontal="center" vertical="center" wrapText="1" readingOrder="1"/>
    </xf>
    <xf numFmtId="10" fontId="13" fillId="0" borderId="14" xfId="0" applyNumberFormat="1" applyFont="1" applyFill="1" applyBorder="1" applyAlignment="1">
      <alignment horizontal="right" vertical="center" wrapText="1" readingOrder="1"/>
    </xf>
    <xf numFmtId="168" fontId="13" fillId="0" borderId="13" xfId="0" applyNumberFormat="1" applyFont="1" applyFill="1" applyBorder="1" applyAlignment="1">
      <alignment horizontal="right" vertical="center" wrapText="1" readingOrder="1"/>
    </xf>
    <xf numFmtId="168" fontId="13" fillId="0" borderId="13" xfId="0" applyNumberFormat="1" applyFont="1" applyBorder="1" applyAlignment="1">
      <alignment horizontal="right" vertical="center" wrapText="1" readingOrder="1"/>
    </xf>
    <xf numFmtId="168" fontId="13" fillId="0" borderId="1" xfId="0" applyNumberFormat="1" applyFont="1" applyBorder="1" applyAlignment="1">
      <alignment horizontal="right" vertical="center" wrapText="1" readingOrder="1"/>
    </xf>
    <xf numFmtId="168" fontId="13" fillId="0" borderId="30" xfId="0" applyNumberFormat="1" applyFont="1" applyBorder="1" applyAlignment="1">
      <alignment horizontal="right" vertical="center" wrapText="1" readingOrder="1"/>
    </xf>
    <xf numFmtId="0" fontId="12" fillId="0" borderId="24" xfId="0" applyFont="1" applyBorder="1"/>
    <xf numFmtId="0" fontId="12" fillId="2" borderId="35" xfId="0" applyFont="1" applyFill="1" applyBorder="1" applyAlignment="1">
      <alignment horizontal="center" vertical="center" wrapText="1"/>
    </xf>
    <xf numFmtId="0" fontId="12" fillId="2" borderId="3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112059</xdr:colOff>
      <xdr:row>0</xdr:row>
      <xdr:rowOff>11207</xdr:rowOff>
    </xdr:from>
    <xdr:to>
      <xdr:col>1</xdr:col>
      <xdr:colOff>1647265</xdr:colOff>
      <xdr:row>3</xdr:row>
      <xdr:rowOff>268941</xdr:rowOff>
    </xdr:to>
    <xdr:pic>
      <xdr:nvPicPr>
        <xdr:cNvPr id="2" name="Imagen 14">
          <a:extLst>
            <a:ext uri="{FF2B5EF4-FFF2-40B4-BE49-F238E27FC236}">
              <a16:creationId xmlns:a16="http://schemas.microsoft.com/office/drawing/2014/main" id="{BE0AB350-04BC-8429-CCBA-D48292A91A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6853" y="11207"/>
          <a:ext cx="1535206" cy="14007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112059</xdr:colOff>
      <xdr:row>0</xdr:row>
      <xdr:rowOff>11207</xdr:rowOff>
    </xdr:from>
    <xdr:to>
      <xdr:col>1</xdr:col>
      <xdr:colOff>1647265</xdr:colOff>
      <xdr:row>3</xdr:row>
      <xdr:rowOff>268941</xdr:rowOff>
    </xdr:to>
    <xdr:pic>
      <xdr:nvPicPr>
        <xdr:cNvPr id="3" name="Imagen 14">
          <a:extLst>
            <a:ext uri="{FF2B5EF4-FFF2-40B4-BE49-F238E27FC236}">
              <a16:creationId xmlns:a16="http://schemas.microsoft.com/office/drawing/2014/main" id="{824DA2E3-1F01-4C1D-9BF1-C076755DB5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4059" y="11207"/>
          <a:ext cx="1535206" cy="14007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112059</xdr:colOff>
      <xdr:row>0</xdr:row>
      <xdr:rowOff>11207</xdr:rowOff>
    </xdr:from>
    <xdr:to>
      <xdr:col>1</xdr:col>
      <xdr:colOff>1647265</xdr:colOff>
      <xdr:row>3</xdr:row>
      <xdr:rowOff>268941</xdr:rowOff>
    </xdr:to>
    <xdr:pic>
      <xdr:nvPicPr>
        <xdr:cNvPr id="2" name="Imagen 14">
          <a:extLst>
            <a:ext uri="{FF2B5EF4-FFF2-40B4-BE49-F238E27FC236}">
              <a16:creationId xmlns:a16="http://schemas.microsoft.com/office/drawing/2014/main" id="{86CF0724-25D8-4C4B-BBF7-03EA47C70D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4059" y="11207"/>
          <a:ext cx="1535206" cy="14007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9F90DA-9E90-486B-B7D8-3C2D4D71878E}">
  <dimension ref="B1:T35"/>
  <sheetViews>
    <sheetView zoomScale="96" zoomScaleNormal="85" workbookViewId="0">
      <selection activeCell="G27" sqref="G27:G34"/>
    </sheetView>
  </sheetViews>
  <sheetFormatPr baseColWidth="10" defaultRowHeight="15" x14ac:dyDescent="0.25"/>
  <cols>
    <col min="1" max="1" width="11.42578125" style="20"/>
    <col min="2" max="2" width="25.28515625" style="20" customWidth="1"/>
    <col min="3" max="3" width="21.5703125" style="20" customWidth="1"/>
    <col min="4" max="4" width="12.7109375" style="20" customWidth="1"/>
    <col min="5" max="5" width="14.5703125" style="20" customWidth="1"/>
    <col min="6" max="6" width="11.42578125" style="20"/>
    <col min="7" max="7" width="26.140625" style="20" bestFit="1" customWidth="1"/>
    <col min="8" max="8" width="15.42578125" style="20" customWidth="1"/>
    <col min="9" max="9" width="19.5703125" style="20" bestFit="1" customWidth="1"/>
    <col min="10" max="12" width="11.42578125" style="20"/>
    <col min="13" max="13" width="26.5703125" style="20" bestFit="1" customWidth="1"/>
    <col min="14" max="14" width="12.140625" style="20" bestFit="1" customWidth="1"/>
    <col min="15" max="15" width="19.5703125" style="20" bestFit="1" customWidth="1"/>
    <col min="16" max="18" width="11.42578125" style="20"/>
    <col min="19" max="20" width="26.140625" style="20" bestFit="1" customWidth="1"/>
    <col min="21" max="16384" width="11.42578125" style="20"/>
  </cols>
  <sheetData>
    <row r="1" spans="2:20" ht="30" x14ac:dyDescent="0.55000000000000004">
      <c r="B1" s="26"/>
      <c r="C1" s="22" t="s">
        <v>67</v>
      </c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pans="2:20" ht="30" x14ac:dyDescent="0.55000000000000004">
      <c r="B2" s="26"/>
      <c r="C2" s="22" t="s">
        <v>65</v>
      </c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</row>
    <row r="3" spans="2:20" ht="30" x14ac:dyDescent="0.55000000000000004">
      <c r="B3" s="26"/>
      <c r="C3" s="22" t="s">
        <v>66</v>
      </c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</row>
    <row r="4" spans="2:20" ht="30.75" thickBot="1" x14ac:dyDescent="0.6">
      <c r="B4" s="27"/>
      <c r="C4" s="22" t="s">
        <v>64</v>
      </c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</row>
    <row r="5" spans="2:20" ht="28.5" thickTop="1" thickBot="1" x14ac:dyDescent="0.3">
      <c r="B5" s="31">
        <v>2023</v>
      </c>
      <c r="C5" s="32"/>
      <c r="D5" s="32"/>
      <c r="E5" s="32"/>
      <c r="F5" s="32"/>
      <c r="G5" s="33"/>
      <c r="H5" s="23">
        <v>2024</v>
      </c>
      <c r="I5" s="24"/>
      <c r="J5" s="24"/>
      <c r="K5" s="24"/>
      <c r="L5" s="24"/>
      <c r="M5" s="25"/>
      <c r="N5" s="23">
        <v>2025</v>
      </c>
      <c r="O5" s="24"/>
      <c r="P5" s="24"/>
      <c r="Q5" s="24"/>
      <c r="R5" s="24"/>
      <c r="S5" s="24"/>
      <c r="T5" s="25"/>
    </row>
    <row r="6" spans="2:20" s="19" customFormat="1" ht="16.5" thickBot="1" x14ac:dyDescent="0.35">
      <c r="B6" s="21" t="s">
        <v>60</v>
      </c>
      <c r="C6" s="21" t="s">
        <v>56</v>
      </c>
      <c r="D6" s="21" t="s">
        <v>57</v>
      </c>
      <c r="E6" s="21" t="s">
        <v>58</v>
      </c>
      <c r="F6" s="21" t="s">
        <v>59</v>
      </c>
      <c r="G6" s="21" t="s">
        <v>63</v>
      </c>
      <c r="H6" s="21" t="s">
        <v>60</v>
      </c>
      <c r="I6" s="21" t="s">
        <v>56</v>
      </c>
      <c r="J6" s="21" t="s">
        <v>57</v>
      </c>
      <c r="K6" s="21" t="s">
        <v>58</v>
      </c>
      <c r="L6" s="21" t="s">
        <v>59</v>
      </c>
      <c r="M6" s="21" t="s">
        <v>63</v>
      </c>
      <c r="N6" s="21" t="s">
        <v>60</v>
      </c>
      <c r="O6" s="21" t="s">
        <v>56</v>
      </c>
      <c r="P6" s="21" t="s">
        <v>57</v>
      </c>
      <c r="Q6" s="21" t="s">
        <v>58</v>
      </c>
      <c r="R6" s="21" t="s">
        <v>59</v>
      </c>
      <c r="S6" s="21" t="s">
        <v>63</v>
      </c>
      <c r="T6" s="21" t="s">
        <v>61</v>
      </c>
    </row>
    <row r="7" spans="2:20" ht="41.25" customHeight="1" x14ac:dyDescent="0.25">
      <c r="B7" s="14" t="s">
        <v>0</v>
      </c>
      <c r="C7" s="15" t="s">
        <v>4</v>
      </c>
      <c r="D7" s="16" t="s">
        <v>1</v>
      </c>
      <c r="E7" s="16" t="s">
        <v>2</v>
      </c>
      <c r="F7" s="16" t="s">
        <v>3</v>
      </c>
      <c r="G7" s="38">
        <v>1034666604007</v>
      </c>
      <c r="H7" s="14" t="s">
        <v>0</v>
      </c>
      <c r="I7" s="15" t="s">
        <v>4</v>
      </c>
      <c r="J7" s="16" t="s">
        <v>1</v>
      </c>
      <c r="K7" s="16" t="s">
        <v>2</v>
      </c>
      <c r="L7" s="16" t="s">
        <v>3</v>
      </c>
      <c r="M7" s="38">
        <v>1269596965205</v>
      </c>
      <c r="N7" s="14" t="s">
        <v>0</v>
      </c>
      <c r="O7" s="15" t="s">
        <v>4</v>
      </c>
      <c r="P7" s="16" t="s">
        <v>1</v>
      </c>
      <c r="Q7" s="16" t="s">
        <v>2</v>
      </c>
      <c r="R7" s="16" t="s">
        <v>3</v>
      </c>
      <c r="S7" s="38">
        <v>2192979000000</v>
      </c>
      <c r="T7" s="13" t="s">
        <v>77</v>
      </c>
    </row>
    <row r="8" spans="2:20" ht="107.25" customHeight="1" x14ac:dyDescent="0.25">
      <c r="B8" s="10" t="s">
        <v>5</v>
      </c>
      <c r="C8" s="11" t="s">
        <v>6</v>
      </c>
      <c r="D8" s="12" t="s">
        <v>1</v>
      </c>
      <c r="E8" s="12" t="s">
        <v>2</v>
      </c>
      <c r="F8" s="12" t="s">
        <v>3</v>
      </c>
      <c r="G8" s="38">
        <v>386087652131</v>
      </c>
      <c r="H8" s="10" t="s">
        <v>5</v>
      </c>
      <c r="I8" s="11" t="s">
        <v>6</v>
      </c>
      <c r="J8" s="12" t="s">
        <v>1</v>
      </c>
      <c r="K8" s="12" t="s">
        <v>2</v>
      </c>
      <c r="L8" s="12" t="s">
        <v>3</v>
      </c>
      <c r="M8" s="38">
        <v>496400552061</v>
      </c>
      <c r="N8" s="10" t="s">
        <v>5</v>
      </c>
      <c r="O8" s="11" t="s">
        <v>6</v>
      </c>
      <c r="P8" s="12" t="s">
        <v>1</v>
      </c>
      <c r="Q8" s="12" t="s">
        <v>2</v>
      </c>
      <c r="R8" s="12" t="s">
        <v>3</v>
      </c>
      <c r="S8" s="38">
        <v>815229000000</v>
      </c>
      <c r="T8" s="13" t="s">
        <v>78</v>
      </c>
    </row>
    <row r="9" spans="2:20" ht="107.25" customHeight="1" x14ac:dyDescent="0.25">
      <c r="B9" s="1" t="s">
        <v>7</v>
      </c>
      <c r="C9" s="2" t="s">
        <v>8</v>
      </c>
      <c r="D9" s="3" t="s">
        <v>1</v>
      </c>
      <c r="E9" s="3" t="s">
        <v>2</v>
      </c>
      <c r="F9" s="3" t="s">
        <v>3</v>
      </c>
      <c r="G9" s="39">
        <v>405440179451</v>
      </c>
      <c r="H9" s="1" t="s">
        <v>7</v>
      </c>
      <c r="I9" s="2" t="s">
        <v>8</v>
      </c>
      <c r="J9" s="3" t="s">
        <v>1</v>
      </c>
      <c r="K9" s="3" t="s">
        <v>2</v>
      </c>
      <c r="L9" s="3" t="s">
        <v>3</v>
      </c>
      <c r="M9" s="39">
        <v>497351613287</v>
      </c>
      <c r="N9" s="1" t="s">
        <v>7</v>
      </c>
      <c r="O9" s="2" t="s">
        <v>8</v>
      </c>
      <c r="P9" s="3" t="s">
        <v>1</v>
      </c>
      <c r="Q9" s="3" t="s">
        <v>2</v>
      </c>
      <c r="R9" s="3" t="s">
        <v>3</v>
      </c>
      <c r="S9" s="39">
        <v>739660000000</v>
      </c>
      <c r="T9" s="4" t="s">
        <v>79</v>
      </c>
    </row>
    <row r="10" spans="2:20" ht="107.25" customHeight="1" x14ac:dyDescent="0.25">
      <c r="B10" s="1" t="s">
        <v>9</v>
      </c>
      <c r="C10" s="2" t="s">
        <v>4</v>
      </c>
      <c r="D10" s="3" t="s">
        <v>1</v>
      </c>
      <c r="E10" s="3" t="s">
        <v>2</v>
      </c>
      <c r="F10" s="3" t="s">
        <v>3</v>
      </c>
      <c r="G10" s="39">
        <v>10638395993</v>
      </c>
      <c r="H10" s="1" t="s">
        <v>10</v>
      </c>
      <c r="I10" s="2" t="s">
        <v>6</v>
      </c>
      <c r="J10" s="3" t="s">
        <v>1</v>
      </c>
      <c r="K10" s="3" t="s">
        <v>2</v>
      </c>
      <c r="L10" s="3" t="s">
        <v>3</v>
      </c>
      <c r="M10" s="39">
        <v>740000000</v>
      </c>
      <c r="N10" s="1" t="s">
        <v>10</v>
      </c>
      <c r="O10" s="2" t="s">
        <v>6</v>
      </c>
      <c r="P10" s="3" t="s">
        <v>1</v>
      </c>
      <c r="Q10" s="3" t="s">
        <v>2</v>
      </c>
      <c r="R10" s="3" t="s">
        <v>3</v>
      </c>
      <c r="S10" s="39">
        <v>417000000</v>
      </c>
      <c r="T10" s="4" t="s">
        <v>80</v>
      </c>
    </row>
    <row r="11" spans="2:20" ht="107.25" customHeight="1" x14ac:dyDescent="0.25">
      <c r="B11" s="1" t="s">
        <v>10</v>
      </c>
      <c r="C11" s="2" t="s">
        <v>6</v>
      </c>
      <c r="D11" s="3" t="s">
        <v>1</v>
      </c>
      <c r="E11" s="3" t="s">
        <v>2</v>
      </c>
      <c r="F11" s="3" t="s">
        <v>3</v>
      </c>
      <c r="G11" s="39">
        <v>3660347869</v>
      </c>
      <c r="H11" s="1" t="s">
        <v>11</v>
      </c>
      <c r="I11" s="2" t="s">
        <v>8</v>
      </c>
      <c r="J11" s="3" t="s">
        <v>1</v>
      </c>
      <c r="K11" s="3" t="s">
        <v>2</v>
      </c>
      <c r="L11" s="3" t="s">
        <v>3</v>
      </c>
      <c r="M11" s="39">
        <v>4260000000</v>
      </c>
      <c r="N11" s="1" t="s">
        <v>11</v>
      </c>
      <c r="O11" s="2" t="s">
        <v>8</v>
      </c>
      <c r="P11" s="3" t="s">
        <v>1</v>
      </c>
      <c r="Q11" s="3" t="s">
        <v>2</v>
      </c>
      <c r="R11" s="3" t="s">
        <v>3</v>
      </c>
      <c r="S11" s="39">
        <v>2002000000</v>
      </c>
      <c r="T11" s="4" t="s">
        <v>79</v>
      </c>
    </row>
    <row r="12" spans="2:20" ht="107.25" customHeight="1" x14ac:dyDescent="0.25">
      <c r="B12" s="1" t="s">
        <v>11</v>
      </c>
      <c r="C12" s="2" t="s">
        <v>8</v>
      </c>
      <c r="D12" s="3" t="s">
        <v>1</v>
      </c>
      <c r="E12" s="3" t="s">
        <v>2</v>
      </c>
      <c r="F12" s="3" t="s">
        <v>3</v>
      </c>
      <c r="G12" s="39">
        <v>4854820549</v>
      </c>
      <c r="H12" s="1" t="s">
        <v>12</v>
      </c>
      <c r="I12" s="2" t="s">
        <v>13</v>
      </c>
      <c r="J12" s="3" t="s">
        <v>1</v>
      </c>
      <c r="K12" s="3" t="s">
        <v>2</v>
      </c>
      <c r="L12" s="3" t="s">
        <v>3</v>
      </c>
      <c r="M12" s="39">
        <v>333865000000</v>
      </c>
      <c r="N12" s="1" t="s">
        <v>12</v>
      </c>
      <c r="O12" s="2" t="s">
        <v>13</v>
      </c>
      <c r="P12" s="3" t="s">
        <v>1</v>
      </c>
      <c r="Q12" s="3" t="s">
        <v>2</v>
      </c>
      <c r="R12" s="3" t="s">
        <v>3</v>
      </c>
      <c r="S12" s="39">
        <v>431865000000</v>
      </c>
      <c r="T12" s="4" t="s">
        <v>81</v>
      </c>
    </row>
    <row r="13" spans="2:20" ht="107.25" customHeight="1" x14ac:dyDescent="0.25">
      <c r="B13" s="1" t="s">
        <v>12</v>
      </c>
      <c r="C13" s="2" t="s">
        <v>13</v>
      </c>
      <c r="D13" s="3" t="s">
        <v>1</v>
      </c>
      <c r="E13" s="3" t="s">
        <v>2</v>
      </c>
      <c r="F13" s="3" t="s">
        <v>3</v>
      </c>
      <c r="G13" s="39">
        <v>369784332074</v>
      </c>
      <c r="H13" s="1" t="s">
        <v>12</v>
      </c>
      <c r="I13" s="2" t="s">
        <v>13</v>
      </c>
      <c r="J13" s="3" t="s">
        <v>14</v>
      </c>
      <c r="K13" s="3" t="s">
        <v>15</v>
      </c>
      <c r="L13" s="3" t="s">
        <v>3</v>
      </c>
      <c r="M13" s="39">
        <v>6847000000</v>
      </c>
      <c r="N13" s="1" t="s">
        <v>12</v>
      </c>
      <c r="O13" s="2" t="s">
        <v>13</v>
      </c>
      <c r="P13" s="3" t="s">
        <v>14</v>
      </c>
      <c r="Q13" s="3" t="s">
        <v>15</v>
      </c>
      <c r="R13" s="3" t="s">
        <v>3</v>
      </c>
      <c r="S13" s="39">
        <v>12822000000</v>
      </c>
      <c r="T13" s="4" t="s">
        <v>81</v>
      </c>
    </row>
    <row r="14" spans="2:20" ht="107.25" customHeight="1" x14ac:dyDescent="0.25">
      <c r="B14" s="1" t="s">
        <v>12</v>
      </c>
      <c r="C14" s="2" t="s">
        <v>13</v>
      </c>
      <c r="D14" s="3" t="s">
        <v>14</v>
      </c>
      <c r="E14" s="3" t="s">
        <v>15</v>
      </c>
      <c r="F14" s="3" t="s">
        <v>3</v>
      </c>
      <c r="G14" s="39">
        <v>4030000000</v>
      </c>
      <c r="H14" s="1" t="s">
        <v>12</v>
      </c>
      <c r="I14" s="2" t="s">
        <v>13</v>
      </c>
      <c r="J14" s="3" t="s">
        <v>14</v>
      </c>
      <c r="K14" s="3" t="s">
        <v>16</v>
      </c>
      <c r="L14" s="3" t="s">
        <v>3</v>
      </c>
      <c r="M14" s="39">
        <v>3859000000</v>
      </c>
      <c r="N14" s="1" t="s">
        <v>12</v>
      </c>
      <c r="O14" s="2" t="s">
        <v>13</v>
      </c>
      <c r="P14" s="3" t="s">
        <v>14</v>
      </c>
      <c r="Q14" s="3" t="s">
        <v>16</v>
      </c>
      <c r="R14" s="3" t="s">
        <v>3</v>
      </c>
      <c r="S14" s="39">
        <v>4635532000</v>
      </c>
      <c r="T14" s="4" t="s">
        <v>81</v>
      </c>
    </row>
    <row r="15" spans="2:20" ht="107.25" customHeight="1" x14ac:dyDescent="0.25">
      <c r="B15" s="1" t="s">
        <v>12</v>
      </c>
      <c r="C15" s="2" t="s">
        <v>13</v>
      </c>
      <c r="D15" s="3" t="s">
        <v>14</v>
      </c>
      <c r="E15" s="3" t="s">
        <v>16</v>
      </c>
      <c r="F15" s="3" t="s">
        <v>3</v>
      </c>
      <c r="G15" s="39">
        <v>4196000000</v>
      </c>
      <c r="H15" s="1" t="s">
        <v>17</v>
      </c>
      <c r="I15" s="2" t="s">
        <v>18</v>
      </c>
      <c r="J15" s="3" t="s">
        <v>1</v>
      </c>
      <c r="K15" s="3" t="s">
        <v>2</v>
      </c>
      <c r="L15" s="3" t="s">
        <v>3</v>
      </c>
      <c r="M15" s="39">
        <v>900000000</v>
      </c>
      <c r="N15" s="1" t="s">
        <v>17</v>
      </c>
      <c r="O15" s="2" t="s">
        <v>18</v>
      </c>
      <c r="P15" s="3" t="s">
        <v>1</v>
      </c>
      <c r="Q15" s="3" t="s">
        <v>2</v>
      </c>
      <c r="R15" s="3" t="s">
        <v>3</v>
      </c>
      <c r="S15" s="39">
        <v>900000000</v>
      </c>
      <c r="T15" s="4" t="s">
        <v>82</v>
      </c>
    </row>
    <row r="16" spans="2:20" ht="107.25" customHeight="1" x14ac:dyDescent="0.25">
      <c r="B16" s="1" t="s">
        <v>17</v>
      </c>
      <c r="C16" s="2" t="s">
        <v>18</v>
      </c>
      <c r="D16" s="3" t="s">
        <v>1</v>
      </c>
      <c r="E16" s="3" t="s">
        <v>2</v>
      </c>
      <c r="F16" s="3" t="s">
        <v>3</v>
      </c>
      <c r="G16" s="39">
        <v>610000000</v>
      </c>
      <c r="H16" s="1" t="s">
        <v>19</v>
      </c>
      <c r="I16" s="2" t="s">
        <v>20</v>
      </c>
      <c r="J16" s="3" t="s">
        <v>1</v>
      </c>
      <c r="K16" s="3" t="s">
        <v>2</v>
      </c>
      <c r="L16" s="3" t="s">
        <v>3</v>
      </c>
      <c r="M16" s="39">
        <v>29757904057</v>
      </c>
      <c r="N16" s="1" t="s">
        <v>19</v>
      </c>
      <c r="O16" s="2" t="s">
        <v>20</v>
      </c>
      <c r="P16" s="3" t="s">
        <v>1</v>
      </c>
      <c r="Q16" s="3" t="s">
        <v>2</v>
      </c>
      <c r="R16" s="3" t="s">
        <v>3</v>
      </c>
      <c r="S16" s="39">
        <v>57442000000</v>
      </c>
      <c r="T16" s="4" t="s">
        <v>83</v>
      </c>
    </row>
    <row r="17" spans="2:20" ht="107.25" customHeight="1" x14ac:dyDescent="0.25">
      <c r="B17" s="1" t="s">
        <v>19</v>
      </c>
      <c r="C17" s="2" t="s">
        <v>20</v>
      </c>
      <c r="D17" s="3" t="s">
        <v>1</v>
      </c>
      <c r="E17" s="3" t="s">
        <v>2</v>
      </c>
      <c r="F17" s="3" t="s">
        <v>3</v>
      </c>
      <c r="G17" s="39">
        <v>3247600000</v>
      </c>
      <c r="H17" s="1" t="s">
        <v>21</v>
      </c>
      <c r="I17" s="2" t="s">
        <v>22</v>
      </c>
      <c r="J17" s="3" t="s">
        <v>1</v>
      </c>
      <c r="K17" s="3" t="s">
        <v>2</v>
      </c>
      <c r="L17" s="3" t="s">
        <v>3</v>
      </c>
      <c r="M17" s="39">
        <v>11543000000</v>
      </c>
      <c r="N17" s="1" t="s">
        <v>21</v>
      </c>
      <c r="O17" s="2" t="s">
        <v>22</v>
      </c>
      <c r="P17" s="3" t="s">
        <v>1</v>
      </c>
      <c r="Q17" s="3" t="s">
        <v>2</v>
      </c>
      <c r="R17" s="3" t="s">
        <v>3</v>
      </c>
      <c r="S17" s="39">
        <v>21378000000</v>
      </c>
      <c r="T17" s="4" t="s">
        <v>91</v>
      </c>
    </row>
    <row r="18" spans="2:20" ht="107.25" customHeight="1" x14ac:dyDescent="0.25">
      <c r="B18" s="1" t="s">
        <v>21</v>
      </c>
      <c r="C18" s="2" t="s">
        <v>22</v>
      </c>
      <c r="D18" s="3" t="s">
        <v>1</v>
      </c>
      <c r="E18" s="3" t="s">
        <v>2</v>
      </c>
      <c r="F18" s="3" t="s">
        <v>3</v>
      </c>
      <c r="G18" s="39">
        <v>11543000000</v>
      </c>
      <c r="H18" s="1" t="s">
        <v>23</v>
      </c>
      <c r="I18" s="2" t="s">
        <v>24</v>
      </c>
      <c r="J18" s="3" t="s">
        <v>1</v>
      </c>
      <c r="K18" s="3" t="s">
        <v>2</v>
      </c>
      <c r="L18" s="3" t="s">
        <v>3</v>
      </c>
      <c r="M18" s="39">
        <v>32386095943</v>
      </c>
      <c r="N18" s="1" t="s">
        <v>23</v>
      </c>
      <c r="O18" s="2" t="s">
        <v>24</v>
      </c>
      <c r="P18" s="3" t="s">
        <v>1</v>
      </c>
      <c r="Q18" s="3" t="s">
        <v>2</v>
      </c>
      <c r="R18" s="3" t="s">
        <v>3</v>
      </c>
      <c r="S18" s="39">
        <v>10000000000</v>
      </c>
      <c r="T18" s="4" t="s">
        <v>90</v>
      </c>
    </row>
    <row r="19" spans="2:20" ht="107.25" customHeight="1" x14ac:dyDescent="0.25">
      <c r="B19" s="1" t="s">
        <v>23</v>
      </c>
      <c r="C19" s="2" t="s">
        <v>24</v>
      </c>
      <c r="D19" s="3" t="s">
        <v>1</v>
      </c>
      <c r="E19" s="3" t="s">
        <v>2</v>
      </c>
      <c r="F19" s="3" t="s">
        <v>3</v>
      </c>
      <c r="G19" s="39">
        <v>17963178190</v>
      </c>
      <c r="H19" s="1" t="s">
        <v>25</v>
      </c>
      <c r="I19" s="2" t="s">
        <v>26</v>
      </c>
      <c r="J19" s="3" t="s">
        <v>1</v>
      </c>
      <c r="K19" s="3" t="s">
        <v>2</v>
      </c>
      <c r="L19" s="3" t="s">
        <v>3</v>
      </c>
      <c r="M19" s="39">
        <v>41752000000</v>
      </c>
      <c r="N19" s="1" t="s">
        <v>25</v>
      </c>
      <c r="O19" s="2" t="s">
        <v>26</v>
      </c>
      <c r="P19" s="3" t="s">
        <v>1</v>
      </c>
      <c r="Q19" s="3" t="s">
        <v>2</v>
      </c>
      <c r="R19" s="3" t="s">
        <v>3</v>
      </c>
      <c r="S19" s="39">
        <v>33286000000</v>
      </c>
      <c r="T19" s="4" t="s">
        <v>84</v>
      </c>
    </row>
    <row r="20" spans="2:20" ht="107.25" customHeight="1" x14ac:dyDescent="0.25">
      <c r="B20" s="1" t="s">
        <v>25</v>
      </c>
      <c r="C20" s="2" t="s">
        <v>26</v>
      </c>
      <c r="D20" s="3" t="s">
        <v>1</v>
      </c>
      <c r="E20" s="3" t="s">
        <v>2</v>
      </c>
      <c r="F20" s="3" t="s">
        <v>3</v>
      </c>
      <c r="G20" s="39">
        <v>160670114000</v>
      </c>
      <c r="H20" s="1" t="s">
        <v>27</v>
      </c>
      <c r="I20" s="2" t="s">
        <v>28</v>
      </c>
      <c r="J20" s="3" t="s">
        <v>1</v>
      </c>
      <c r="K20" s="3" t="s">
        <v>2</v>
      </c>
      <c r="L20" s="3" t="s">
        <v>3</v>
      </c>
      <c r="M20" s="39">
        <v>6478000000</v>
      </c>
      <c r="N20" s="1" t="s">
        <v>27</v>
      </c>
      <c r="O20" s="2" t="s">
        <v>28</v>
      </c>
      <c r="P20" s="3" t="s">
        <v>1</v>
      </c>
      <c r="Q20" s="3" t="s">
        <v>2</v>
      </c>
      <c r="R20" s="3" t="s">
        <v>3</v>
      </c>
      <c r="S20" s="39">
        <v>7836000000</v>
      </c>
      <c r="T20" s="4" t="s">
        <v>89</v>
      </c>
    </row>
    <row r="21" spans="2:20" ht="107.25" customHeight="1" x14ac:dyDescent="0.25">
      <c r="B21" s="1" t="s">
        <v>27</v>
      </c>
      <c r="C21" s="2" t="s">
        <v>28</v>
      </c>
      <c r="D21" s="3" t="s">
        <v>1</v>
      </c>
      <c r="E21" s="3" t="s">
        <v>2</v>
      </c>
      <c r="F21" s="3" t="s">
        <v>3</v>
      </c>
      <c r="G21" s="39">
        <v>6342173000</v>
      </c>
      <c r="H21" s="1" t="s">
        <v>29</v>
      </c>
      <c r="I21" s="2" t="s">
        <v>30</v>
      </c>
      <c r="J21" s="3" t="s">
        <v>1</v>
      </c>
      <c r="K21" s="3" t="s">
        <v>2</v>
      </c>
      <c r="L21" s="3" t="s">
        <v>3</v>
      </c>
      <c r="M21" s="39">
        <v>212000000</v>
      </c>
      <c r="N21" s="1" t="s">
        <v>29</v>
      </c>
      <c r="O21" s="2" t="s">
        <v>30</v>
      </c>
      <c r="P21" s="3" t="s">
        <v>1</v>
      </c>
      <c r="Q21" s="3" t="s">
        <v>2</v>
      </c>
      <c r="R21" s="3" t="s">
        <v>3</v>
      </c>
      <c r="S21" s="39">
        <v>212000000</v>
      </c>
      <c r="T21" s="4" t="s">
        <v>85</v>
      </c>
    </row>
    <row r="22" spans="2:20" ht="107.25" customHeight="1" x14ac:dyDescent="0.25">
      <c r="B22" s="1" t="s">
        <v>29</v>
      </c>
      <c r="C22" s="2" t="s">
        <v>30</v>
      </c>
      <c r="D22" s="3" t="s">
        <v>1</v>
      </c>
      <c r="E22" s="3" t="s">
        <v>2</v>
      </c>
      <c r="F22" s="3" t="s">
        <v>3</v>
      </c>
      <c r="G22" s="39">
        <v>194000000</v>
      </c>
      <c r="H22" s="1" t="s">
        <v>31</v>
      </c>
      <c r="I22" s="2" t="s">
        <v>34</v>
      </c>
      <c r="J22" s="3" t="s">
        <v>1</v>
      </c>
      <c r="K22" s="3" t="s">
        <v>32</v>
      </c>
      <c r="L22" s="3" t="s">
        <v>33</v>
      </c>
      <c r="M22" s="39">
        <v>9000000000</v>
      </c>
      <c r="N22" s="1" t="s">
        <v>31</v>
      </c>
      <c r="O22" s="2" t="s">
        <v>34</v>
      </c>
      <c r="P22" s="3" t="s">
        <v>1</v>
      </c>
      <c r="Q22" s="3" t="s">
        <v>32</v>
      </c>
      <c r="R22" s="3" t="s">
        <v>33</v>
      </c>
      <c r="S22" s="39">
        <v>5500000000</v>
      </c>
      <c r="T22" s="4" t="s">
        <v>86</v>
      </c>
    </row>
    <row r="23" spans="2:20" ht="107.25" customHeight="1" x14ac:dyDescent="0.25">
      <c r="B23" s="1" t="s">
        <v>31</v>
      </c>
      <c r="C23" s="2" t="s">
        <v>34</v>
      </c>
      <c r="D23" s="3" t="s">
        <v>1</v>
      </c>
      <c r="E23" s="3" t="s">
        <v>32</v>
      </c>
      <c r="F23" s="3" t="s">
        <v>33</v>
      </c>
      <c r="G23" s="39">
        <v>4078000000</v>
      </c>
      <c r="H23" s="1" t="s">
        <v>31</v>
      </c>
      <c r="I23" s="2" t="s">
        <v>34</v>
      </c>
      <c r="J23" s="3" t="s">
        <v>14</v>
      </c>
      <c r="K23" s="3" t="s">
        <v>16</v>
      </c>
      <c r="L23" s="3" t="s">
        <v>3</v>
      </c>
      <c r="M23" s="39">
        <v>208000000</v>
      </c>
      <c r="N23" s="1" t="s">
        <v>31</v>
      </c>
      <c r="O23" s="2" t="s">
        <v>34</v>
      </c>
      <c r="P23" s="3" t="s">
        <v>14</v>
      </c>
      <c r="Q23" s="3" t="s">
        <v>15</v>
      </c>
      <c r="R23" s="3" t="s">
        <v>3</v>
      </c>
      <c r="S23" s="39">
        <v>200000000</v>
      </c>
      <c r="T23" s="4" t="s">
        <v>86</v>
      </c>
    </row>
    <row r="24" spans="2:20" ht="107.25" customHeight="1" x14ac:dyDescent="0.25">
      <c r="B24" s="1" t="s">
        <v>31</v>
      </c>
      <c r="C24" s="2" t="s">
        <v>34</v>
      </c>
      <c r="D24" s="3" t="s">
        <v>14</v>
      </c>
      <c r="E24" s="3" t="s">
        <v>16</v>
      </c>
      <c r="F24" s="3" t="s">
        <v>3</v>
      </c>
      <c r="G24" s="39">
        <v>200000000</v>
      </c>
      <c r="H24" s="34" t="s">
        <v>68</v>
      </c>
      <c r="I24" s="35"/>
      <c r="J24" s="35"/>
      <c r="K24" s="35"/>
      <c r="L24" s="36"/>
      <c r="M24" s="40">
        <f>SUM(M7:M23)</f>
        <v>2745157130553</v>
      </c>
      <c r="N24" s="34" t="s">
        <v>68</v>
      </c>
      <c r="O24" s="35"/>
      <c r="P24" s="35"/>
      <c r="Q24" s="35"/>
      <c r="R24" s="36"/>
      <c r="S24" s="40">
        <f>SUM(S7:S23)</f>
        <v>4336363532000</v>
      </c>
      <c r="T24" s="17"/>
    </row>
    <row r="25" spans="2:20" ht="107.25" customHeight="1" x14ac:dyDescent="0.25">
      <c r="B25" s="1" t="s">
        <v>35</v>
      </c>
      <c r="C25" s="2" t="s">
        <v>36</v>
      </c>
      <c r="D25" s="3" t="s">
        <v>1</v>
      </c>
      <c r="E25" s="3" t="s">
        <v>2</v>
      </c>
      <c r="F25" s="3" t="s">
        <v>3</v>
      </c>
      <c r="G25" s="39">
        <v>10000000</v>
      </c>
      <c r="H25" s="1" t="s">
        <v>49</v>
      </c>
      <c r="I25" s="2" t="s">
        <v>40</v>
      </c>
      <c r="J25" s="3" t="s">
        <v>1</v>
      </c>
      <c r="K25" s="3" t="s">
        <v>2</v>
      </c>
      <c r="L25" s="3" t="s">
        <v>3</v>
      </c>
      <c r="M25" s="39">
        <v>3963256061</v>
      </c>
      <c r="N25" s="1" t="s">
        <v>51</v>
      </c>
      <c r="O25" s="2" t="s">
        <v>44</v>
      </c>
      <c r="P25" s="3" t="s">
        <v>1</v>
      </c>
      <c r="Q25" s="3" t="s">
        <v>2</v>
      </c>
      <c r="R25" s="3" t="s">
        <v>3</v>
      </c>
      <c r="S25" s="39">
        <v>58629373000</v>
      </c>
      <c r="T25" s="4" t="s">
        <v>87</v>
      </c>
    </row>
    <row r="26" spans="2:20" ht="107.25" customHeight="1" thickBot="1" x14ac:dyDescent="0.3">
      <c r="B26" s="34" t="s">
        <v>68</v>
      </c>
      <c r="C26" s="35"/>
      <c r="D26" s="35"/>
      <c r="E26" s="35"/>
      <c r="F26" s="36"/>
      <c r="G26" s="40">
        <f>SUM(G7:G25)</f>
        <v>2428216397264</v>
      </c>
      <c r="H26" s="1" t="s">
        <v>50</v>
      </c>
      <c r="I26" s="2" t="s">
        <v>42</v>
      </c>
      <c r="J26" s="3" t="s">
        <v>1</v>
      </c>
      <c r="K26" s="3" t="s">
        <v>2</v>
      </c>
      <c r="L26" s="3" t="s">
        <v>3</v>
      </c>
      <c r="M26" s="39">
        <v>30160137543</v>
      </c>
      <c r="N26" s="5" t="s">
        <v>54</v>
      </c>
      <c r="O26" s="2" t="s">
        <v>42</v>
      </c>
      <c r="P26" s="7" t="s">
        <v>1</v>
      </c>
      <c r="Q26" s="7" t="s">
        <v>2</v>
      </c>
      <c r="R26" s="7" t="s">
        <v>3</v>
      </c>
      <c r="S26" s="37">
        <v>20000000000</v>
      </c>
      <c r="T26" s="8" t="s">
        <v>88</v>
      </c>
    </row>
    <row r="27" spans="2:20" ht="107.25" customHeight="1" thickTop="1" x14ac:dyDescent="0.25">
      <c r="B27" s="1" t="s">
        <v>37</v>
      </c>
      <c r="C27" s="2" t="s">
        <v>38</v>
      </c>
      <c r="D27" s="3" t="s">
        <v>1</v>
      </c>
      <c r="E27" s="3" t="s">
        <v>32</v>
      </c>
      <c r="F27" s="3" t="s">
        <v>3</v>
      </c>
      <c r="G27" s="39">
        <v>3000000000</v>
      </c>
      <c r="H27" s="1" t="s">
        <v>51</v>
      </c>
      <c r="I27" s="2" t="s">
        <v>44</v>
      </c>
      <c r="J27" s="3" t="s">
        <v>1</v>
      </c>
      <c r="K27" s="3" t="s">
        <v>2</v>
      </c>
      <c r="L27" s="3" t="s">
        <v>3</v>
      </c>
      <c r="M27" s="39">
        <v>63503827042</v>
      </c>
      <c r="N27" s="34" t="s">
        <v>69</v>
      </c>
      <c r="O27" s="35"/>
      <c r="P27" s="35"/>
      <c r="Q27" s="35"/>
      <c r="R27" s="36"/>
      <c r="S27" s="40">
        <f>SUM(S25:S26)</f>
        <v>78629373000</v>
      </c>
      <c r="T27" s="17"/>
    </row>
    <row r="28" spans="2:20" ht="107.25" customHeight="1" x14ac:dyDescent="0.25">
      <c r="B28" s="1" t="s">
        <v>39</v>
      </c>
      <c r="C28" s="2" t="s">
        <v>40</v>
      </c>
      <c r="D28" s="3" t="s">
        <v>1</v>
      </c>
      <c r="E28" s="3" t="s">
        <v>32</v>
      </c>
      <c r="F28" s="3" t="s">
        <v>3</v>
      </c>
      <c r="G28" s="39">
        <v>4000000000</v>
      </c>
      <c r="H28" s="1" t="s">
        <v>52</v>
      </c>
      <c r="I28" s="2" t="s">
        <v>38</v>
      </c>
      <c r="J28" s="3" t="s">
        <v>1</v>
      </c>
      <c r="K28" s="3" t="s">
        <v>2</v>
      </c>
      <c r="L28" s="3" t="s">
        <v>3</v>
      </c>
      <c r="M28" s="39">
        <v>2816406420</v>
      </c>
      <c r="N28" s="28" t="s">
        <v>73</v>
      </c>
      <c r="O28" s="29"/>
      <c r="P28" s="29"/>
      <c r="Q28" s="29"/>
      <c r="R28" s="30"/>
      <c r="S28" s="41">
        <f>+S24+S27</f>
        <v>4414992905000</v>
      </c>
      <c r="T28" s="18"/>
    </row>
    <row r="29" spans="2:20" ht="107.25" customHeight="1" thickBot="1" x14ac:dyDescent="0.3">
      <c r="B29" s="1" t="s">
        <v>41</v>
      </c>
      <c r="C29" s="2" t="s">
        <v>42</v>
      </c>
      <c r="D29" s="3" t="s">
        <v>1</v>
      </c>
      <c r="E29" s="3" t="s">
        <v>32</v>
      </c>
      <c r="F29" s="3" t="s">
        <v>3</v>
      </c>
      <c r="G29" s="39">
        <v>30300000000</v>
      </c>
      <c r="H29" s="5" t="s">
        <v>53</v>
      </c>
      <c r="I29" s="2" t="s">
        <v>46</v>
      </c>
      <c r="J29" s="7" t="s">
        <v>1</v>
      </c>
      <c r="K29" s="7" t="s">
        <v>2</v>
      </c>
      <c r="L29" s="7" t="s">
        <v>3</v>
      </c>
      <c r="M29" s="37">
        <v>10787860062</v>
      </c>
    </row>
    <row r="30" spans="2:20" ht="107.25" customHeight="1" thickTop="1" x14ac:dyDescent="0.25">
      <c r="B30" s="1" t="s">
        <v>43</v>
      </c>
      <c r="C30" s="2" t="s">
        <v>44</v>
      </c>
      <c r="D30" s="3" t="s">
        <v>1</v>
      </c>
      <c r="E30" s="3" t="s">
        <v>32</v>
      </c>
      <c r="F30" s="3" t="s">
        <v>3</v>
      </c>
      <c r="G30" s="39">
        <v>64900000000</v>
      </c>
      <c r="H30" s="34" t="s">
        <v>69</v>
      </c>
      <c r="I30" s="35"/>
      <c r="J30" s="35"/>
      <c r="K30" s="35"/>
      <c r="L30" s="36"/>
      <c r="M30" s="40">
        <f>SUM(M25:M29)</f>
        <v>111231487128</v>
      </c>
    </row>
    <row r="31" spans="2:20" ht="135" x14ac:dyDescent="0.25">
      <c r="B31" s="1" t="s">
        <v>45</v>
      </c>
      <c r="C31" s="2" t="s">
        <v>46</v>
      </c>
      <c r="D31" s="3" t="s">
        <v>1</v>
      </c>
      <c r="E31" s="3" t="s">
        <v>32</v>
      </c>
      <c r="F31" s="3" t="s">
        <v>3</v>
      </c>
      <c r="G31" s="39">
        <v>7261000000</v>
      </c>
      <c r="H31" s="28" t="s">
        <v>73</v>
      </c>
      <c r="I31" s="29"/>
      <c r="J31" s="29"/>
      <c r="K31" s="29"/>
      <c r="L31" s="30"/>
      <c r="M31" s="41">
        <f>+M24+M30</f>
        <v>2856388617681</v>
      </c>
    </row>
    <row r="32" spans="2:20" ht="150.75" thickBot="1" x14ac:dyDescent="0.35">
      <c r="B32" s="5" t="s">
        <v>47</v>
      </c>
      <c r="C32" s="6" t="s">
        <v>48</v>
      </c>
      <c r="D32" s="7" t="s">
        <v>1</v>
      </c>
      <c r="E32" s="7" t="s">
        <v>32</v>
      </c>
      <c r="F32" s="7" t="s">
        <v>3</v>
      </c>
      <c r="G32" s="37">
        <v>2739000000</v>
      </c>
      <c r="H32" s="9"/>
      <c r="I32" s="9"/>
      <c r="J32" s="9"/>
      <c r="K32" s="9"/>
      <c r="L32" s="9"/>
      <c r="M32" s="9"/>
    </row>
    <row r="33" spans="2:7" ht="52.5" customHeight="1" thickTop="1" x14ac:dyDescent="0.25">
      <c r="B33" s="34" t="s">
        <v>69</v>
      </c>
      <c r="C33" s="35"/>
      <c r="D33" s="35"/>
      <c r="E33" s="35"/>
      <c r="F33" s="36"/>
      <c r="G33" s="40">
        <f>SUM(G27:G32)</f>
        <v>112200000000</v>
      </c>
    </row>
    <row r="34" spans="2:7" ht="21" x14ac:dyDescent="0.25">
      <c r="B34" s="28" t="s">
        <v>73</v>
      </c>
      <c r="C34" s="29"/>
      <c r="D34" s="29"/>
      <c r="E34" s="29"/>
      <c r="F34" s="30"/>
      <c r="G34" s="41">
        <f>+G26+G33</f>
        <v>2540416397264</v>
      </c>
    </row>
    <row r="35" spans="2:7" x14ac:dyDescent="0.25">
      <c r="B35" t="s">
        <v>70</v>
      </c>
    </row>
  </sheetData>
  <mergeCells count="17">
    <mergeCell ref="B1:B4"/>
    <mergeCell ref="H5:M5"/>
    <mergeCell ref="N28:R28"/>
    <mergeCell ref="B5:G5"/>
    <mergeCell ref="B34:F34"/>
    <mergeCell ref="H31:L31"/>
    <mergeCell ref="H24:L24"/>
    <mergeCell ref="N24:R24"/>
    <mergeCell ref="B26:F26"/>
    <mergeCell ref="N27:R27"/>
    <mergeCell ref="H30:L30"/>
    <mergeCell ref="B33:F33"/>
    <mergeCell ref="C1:T1"/>
    <mergeCell ref="C2:T2"/>
    <mergeCell ref="C3:T3"/>
    <mergeCell ref="C4:T4"/>
    <mergeCell ref="N5:T5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DC868F-22C1-4075-81BB-FE97FC4E22C0}">
  <dimension ref="B1:AA36"/>
  <sheetViews>
    <sheetView tabSelected="1" topLeftCell="U1" zoomScale="82" zoomScaleNormal="82" workbookViewId="0">
      <pane ySplit="7" topLeftCell="A11" activePane="bottomLeft" state="frozen"/>
      <selection pane="bottomLeft" activeCell="W7" sqref="W7:Z7"/>
    </sheetView>
  </sheetViews>
  <sheetFormatPr baseColWidth="10" defaultRowHeight="22.5" x14ac:dyDescent="0.45"/>
  <cols>
    <col min="1" max="1" width="11.42578125" style="46"/>
    <col min="2" max="2" width="25.28515625" style="46" customWidth="1"/>
    <col min="3" max="3" width="21.5703125" style="46" customWidth="1"/>
    <col min="4" max="4" width="12.7109375" style="46" customWidth="1"/>
    <col min="5" max="5" width="14.5703125" style="46" customWidth="1"/>
    <col min="6" max="6" width="11.42578125" style="46"/>
    <col min="7" max="7" width="33.28515625" style="46" customWidth="1"/>
    <col min="8" max="8" width="31.28515625" style="46" bestFit="1" customWidth="1"/>
    <col min="9" max="9" width="26.140625" style="46" customWidth="1"/>
    <col min="10" max="10" width="17.7109375" style="46" customWidth="1"/>
    <col min="11" max="11" width="25.42578125" style="46" customWidth="1"/>
    <col min="12" max="14" width="11.42578125" style="46"/>
    <col min="15" max="15" width="29.85546875" style="46" customWidth="1"/>
    <col min="16" max="16" width="30.28515625" style="46" customWidth="1"/>
    <col min="17" max="17" width="26.140625" style="46" customWidth="1"/>
    <col min="18" max="18" width="19.5703125" style="46" customWidth="1"/>
    <col min="19" max="19" width="25.42578125" style="46" customWidth="1"/>
    <col min="20" max="22" width="11.42578125" style="46"/>
    <col min="23" max="23" width="38" style="46" customWidth="1"/>
    <col min="24" max="24" width="31.140625" style="46" customWidth="1"/>
    <col min="25" max="25" width="36.7109375" style="46" customWidth="1"/>
    <col min="26" max="26" width="34.28515625" style="46" customWidth="1"/>
    <col min="27" max="27" width="31" style="46" customWidth="1"/>
    <col min="28" max="16384" width="11.42578125" style="46"/>
  </cols>
  <sheetData>
    <row r="1" spans="2:27" x14ac:dyDescent="0.45">
      <c r="B1" s="44"/>
      <c r="C1" s="45" t="s">
        <v>67</v>
      </c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</row>
    <row r="2" spans="2:27" x14ac:dyDescent="0.45">
      <c r="B2" s="44"/>
      <c r="C2" s="45" t="s">
        <v>65</v>
      </c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</row>
    <row r="3" spans="2:27" x14ac:dyDescent="0.45">
      <c r="B3" s="44"/>
      <c r="C3" s="45" t="s">
        <v>66</v>
      </c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</row>
    <row r="4" spans="2:27" ht="23.25" thickBot="1" x14ac:dyDescent="0.5">
      <c r="B4" s="76"/>
      <c r="C4" s="45" t="s">
        <v>74</v>
      </c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</row>
    <row r="5" spans="2:27" ht="24" thickTop="1" thickBot="1" x14ac:dyDescent="0.5">
      <c r="B5" s="77">
        <v>2023</v>
      </c>
      <c r="C5" s="77"/>
      <c r="D5" s="77"/>
      <c r="E5" s="77"/>
      <c r="F5" s="77"/>
      <c r="G5" s="77"/>
      <c r="H5" s="77"/>
      <c r="I5" s="77"/>
      <c r="J5" s="77">
        <v>2024</v>
      </c>
      <c r="K5" s="77"/>
      <c r="L5" s="77"/>
      <c r="M5" s="77"/>
      <c r="N5" s="77"/>
      <c r="O5" s="77"/>
      <c r="P5" s="77"/>
      <c r="Q5" s="77"/>
      <c r="R5" s="47">
        <v>2025</v>
      </c>
      <c r="S5" s="47"/>
      <c r="T5" s="47"/>
      <c r="U5" s="47"/>
      <c r="V5" s="47"/>
      <c r="W5" s="47"/>
      <c r="X5" s="47"/>
      <c r="Y5" s="47"/>
      <c r="Z5" s="47"/>
      <c r="AA5" s="48"/>
    </row>
    <row r="6" spans="2:27" ht="16.5" customHeight="1" thickBot="1" x14ac:dyDescent="0.5">
      <c r="B6" s="78" t="s">
        <v>55</v>
      </c>
      <c r="C6" s="78"/>
      <c r="D6" s="79" t="s">
        <v>61</v>
      </c>
      <c r="E6" s="79"/>
      <c r="F6" s="79"/>
      <c r="G6" s="79"/>
      <c r="H6" s="80"/>
      <c r="I6" s="80"/>
      <c r="J6" s="78" t="s">
        <v>55</v>
      </c>
      <c r="K6" s="78"/>
      <c r="L6" s="79" t="s">
        <v>61</v>
      </c>
      <c r="M6" s="79"/>
      <c r="N6" s="79"/>
      <c r="O6" s="79" t="s">
        <v>62</v>
      </c>
      <c r="P6" s="80"/>
      <c r="Q6" s="80"/>
      <c r="R6" s="72" t="s">
        <v>55</v>
      </c>
      <c r="S6" s="49"/>
      <c r="T6" s="50" t="s">
        <v>61</v>
      </c>
      <c r="U6" s="50"/>
      <c r="V6" s="50"/>
      <c r="W6" s="107"/>
      <c r="X6" s="51"/>
      <c r="Y6" s="51"/>
      <c r="Z6" s="108"/>
      <c r="AA6" s="52"/>
    </row>
    <row r="7" spans="2:27" ht="23.25" thickBot="1" x14ac:dyDescent="0.5">
      <c r="B7" s="81" t="s">
        <v>60</v>
      </c>
      <c r="C7" s="81" t="s">
        <v>56</v>
      </c>
      <c r="D7" s="81" t="s">
        <v>57</v>
      </c>
      <c r="E7" s="81" t="s">
        <v>58</v>
      </c>
      <c r="F7" s="81" t="s">
        <v>59</v>
      </c>
      <c r="G7" s="81" t="s">
        <v>63</v>
      </c>
      <c r="H7" s="81" t="s">
        <v>71</v>
      </c>
      <c r="I7" s="81" t="s">
        <v>72</v>
      </c>
      <c r="J7" s="81" t="s">
        <v>60</v>
      </c>
      <c r="K7" s="81" t="s">
        <v>56</v>
      </c>
      <c r="L7" s="81" t="s">
        <v>57</v>
      </c>
      <c r="M7" s="81" t="s">
        <v>58</v>
      </c>
      <c r="N7" s="81" t="s">
        <v>59</v>
      </c>
      <c r="O7" s="81" t="s">
        <v>63</v>
      </c>
      <c r="P7" s="81" t="s">
        <v>71</v>
      </c>
      <c r="Q7" s="81" t="s">
        <v>72</v>
      </c>
      <c r="R7" s="73" t="s">
        <v>60</v>
      </c>
      <c r="S7" s="53" t="s">
        <v>56</v>
      </c>
      <c r="T7" s="53" t="s">
        <v>57</v>
      </c>
      <c r="U7" s="53" t="s">
        <v>58</v>
      </c>
      <c r="V7" s="54" t="s">
        <v>59</v>
      </c>
      <c r="W7" s="81" t="s">
        <v>63</v>
      </c>
      <c r="X7" s="81" t="s">
        <v>75</v>
      </c>
      <c r="Y7" s="81" t="s">
        <v>76</v>
      </c>
      <c r="Z7" s="81" t="s">
        <v>71</v>
      </c>
      <c r="AA7" s="106" t="s">
        <v>72</v>
      </c>
    </row>
    <row r="8" spans="2:27" ht="41.25" customHeight="1" thickTop="1" x14ac:dyDescent="0.45">
      <c r="B8" s="82" t="s">
        <v>0</v>
      </c>
      <c r="C8" s="83" t="s">
        <v>4</v>
      </c>
      <c r="D8" s="84" t="s">
        <v>1</v>
      </c>
      <c r="E8" s="84" t="s">
        <v>2</v>
      </c>
      <c r="F8" s="84" t="s">
        <v>3</v>
      </c>
      <c r="G8" s="95">
        <v>1034666604007</v>
      </c>
      <c r="H8" s="95">
        <v>975478284077</v>
      </c>
      <c r="I8" s="86">
        <f>IFERROR(H8/G8,0)</f>
        <v>0.94279479041772618</v>
      </c>
      <c r="J8" s="82" t="s">
        <v>0</v>
      </c>
      <c r="K8" s="83" t="s">
        <v>4</v>
      </c>
      <c r="L8" s="84" t="s">
        <v>1</v>
      </c>
      <c r="M8" s="84" t="s">
        <v>2</v>
      </c>
      <c r="N8" s="84" t="s">
        <v>3</v>
      </c>
      <c r="O8" s="85">
        <v>1269596965205</v>
      </c>
      <c r="P8" s="85">
        <v>1217871746417</v>
      </c>
      <c r="Q8" s="86">
        <f>IFERROR(P8/O8,0)</f>
        <v>0.95925855196129273</v>
      </c>
      <c r="R8" s="58" t="s">
        <v>0</v>
      </c>
      <c r="S8" s="55" t="s">
        <v>4</v>
      </c>
      <c r="T8" s="56" t="s">
        <v>1</v>
      </c>
      <c r="U8" s="56" t="s">
        <v>2</v>
      </c>
      <c r="V8" s="56" t="s">
        <v>3</v>
      </c>
      <c r="W8" s="103">
        <v>2192979000000</v>
      </c>
      <c r="X8" s="103">
        <v>450000000000</v>
      </c>
      <c r="Y8" s="103">
        <f>+W8-X8</f>
        <v>1742979000000</v>
      </c>
      <c r="Z8" s="103">
        <v>968697655880</v>
      </c>
      <c r="AA8" s="57">
        <f>IFERROR(Z8/Y8,0)</f>
        <v>0.55577127198893383</v>
      </c>
    </row>
    <row r="9" spans="2:27" ht="107.25" customHeight="1" x14ac:dyDescent="0.45">
      <c r="B9" s="82" t="s">
        <v>5</v>
      </c>
      <c r="C9" s="83" t="s">
        <v>6</v>
      </c>
      <c r="D9" s="84" t="s">
        <v>1</v>
      </c>
      <c r="E9" s="84" t="s">
        <v>2</v>
      </c>
      <c r="F9" s="84" t="s">
        <v>3</v>
      </c>
      <c r="G9" s="95">
        <v>386087652131</v>
      </c>
      <c r="H9" s="95">
        <v>354149673434.92999</v>
      </c>
      <c r="I9" s="86">
        <f>IFERROR(H9/G9,0)</f>
        <v>0.91727790692142253</v>
      </c>
      <c r="J9" s="82" t="s">
        <v>5</v>
      </c>
      <c r="K9" s="83" t="s">
        <v>6</v>
      </c>
      <c r="L9" s="84" t="s">
        <v>1</v>
      </c>
      <c r="M9" s="84" t="s">
        <v>2</v>
      </c>
      <c r="N9" s="84" t="s">
        <v>3</v>
      </c>
      <c r="O9" s="85">
        <v>496400552061</v>
      </c>
      <c r="P9" s="85">
        <v>453509264087.42999</v>
      </c>
      <c r="Q9" s="86">
        <f t="shared" ref="Q9:Q31" si="0">IFERROR(P9/O9,0)</f>
        <v>0.9135954063800088</v>
      </c>
      <c r="R9" s="62" t="s">
        <v>5</v>
      </c>
      <c r="S9" s="60" t="s">
        <v>6</v>
      </c>
      <c r="T9" s="61" t="s">
        <v>1</v>
      </c>
      <c r="U9" s="61" t="s">
        <v>2</v>
      </c>
      <c r="V9" s="61" t="s">
        <v>3</v>
      </c>
      <c r="W9" s="104">
        <v>815229000000</v>
      </c>
      <c r="X9" s="104">
        <v>220000000000</v>
      </c>
      <c r="Y9" s="103">
        <f t="shared" ref="Y9:Y24" si="1">+W9-X9</f>
        <v>595229000000</v>
      </c>
      <c r="Z9" s="104">
        <v>320398292616</v>
      </c>
      <c r="AA9" s="59">
        <f>IFERROR(Z9/Y9,0)</f>
        <v>0.53827735647288688</v>
      </c>
    </row>
    <row r="10" spans="2:27" ht="107.25" customHeight="1" x14ac:dyDescent="0.45">
      <c r="B10" s="82" t="s">
        <v>7</v>
      </c>
      <c r="C10" s="83" t="s">
        <v>8</v>
      </c>
      <c r="D10" s="84" t="s">
        <v>1</v>
      </c>
      <c r="E10" s="84" t="s">
        <v>2</v>
      </c>
      <c r="F10" s="84" t="s">
        <v>3</v>
      </c>
      <c r="G10" s="95">
        <v>405440179451</v>
      </c>
      <c r="H10" s="95">
        <v>382055858802</v>
      </c>
      <c r="I10" s="86">
        <f t="shared" ref="I10:I34" si="2">IFERROR(H10/G10,0)</f>
        <v>0.94232362298017835</v>
      </c>
      <c r="J10" s="82" t="s">
        <v>7</v>
      </c>
      <c r="K10" s="83" t="s">
        <v>8</v>
      </c>
      <c r="L10" s="84" t="s">
        <v>1</v>
      </c>
      <c r="M10" s="84" t="s">
        <v>2</v>
      </c>
      <c r="N10" s="84" t="s">
        <v>3</v>
      </c>
      <c r="O10" s="95">
        <v>497351613287</v>
      </c>
      <c r="P10" s="95">
        <v>447415390839</v>
      </c>
      <c r="Q10" s="86">
        <f t="shared" si="0"/>
        <v>0.89959573646907232</v>
      </c>
      <c r="R10" s="62" t="s">
        <v>7</v>
      </c>
      <c r="S10" s="60" t="s">
        <v>8</v>
      </c>
      <c r="T10" s="61" t="s">
        <v>1</v>
      </c>
      <c r="U10" s="61" t="s">
        <v>2</v>
      </c>
      <c r="V10" s="61" t="s">
        <v>3</v>
      </c>
      <c r="W10" s="104">
        <v>739660000000</v>
      </c>
      <c r="X10" s="104">
        <v>230000000000</v>
      </c>
      <c r="Y10" s="103">
        <f t="shared" si="1"/>
        <v>509660000000</v>
      </c>
      <c r="Z10" s="104">
        <v>279538767737</v>
      </c>
      <c r="AA10" s="59">
        <f t="shared" ref="AA10:AA24" si="3">IFERROR(Z10/Y10,0)</f>
        <v>0.54848088478004942</v>
      </c>
    </row>
    <row r="11" spans="2:27" ht="107.25" customHeight="1" x14ac:dyDescent="0.45">
      <c r="B11" s="82" t="s">
        <v>9</v>
      </c>
      <c r="C11" s="83" t="s">
        <v>4</v>
      </c>
      <c r="D11" s="84" t="s">
        <v>1</v>
      </c>
      <c r="E11" s="84" t="s">
        <v>2</v>
      </c>
      <c r="F11" s="84" t="s">
        <v>3</v>
      </c>
      <c r="G11" s="95">
        <v>10638395993</v>
      </c>
      <c r="H11" s="95">
        <v>10638395993</v>
      </c>
      <c r="I11" s="86">
        <f t="shared" si="2"/>
        <v>1</v>
      </c>
      <c r="J11" s="82" t="s">
        <v>10</v>
      </c>
      <c r="K11" s="83" t="s">
        <v>6</v>
      </c>
      <c r="L11" s="84" t="s">
        <v>1</v>
      </c>
      <c r="M11" s="84" t="s">
        <v>2</v>
      </c>
      <c r="N11" s="84" t="s">
        <v>3</v>
      </c>
      <c r="O11" s="95">
        <v>740000000</v>
      </c>
      <c r="P11" s="95">
        <v>245231600</v>
      </c>
      <c r="Q11" s="86">
        <f t="shared" si="0"/>
        <v>0.33139405405405403</v>
      </c>
      <c r="R11" s="62" t="s">
        <v>10</v>
      </c>
      <c r="S11" s="60" t="s">
        <v>6</v>
      </c>
      <c r="T11" s="61" t="s">
        <v>1</v>
      </c>
      <c r="U11" s="61" t="s">
        <v>2</v>
      </c>
      <c r="V11" s="61" t="s">
        <v>3</v>
      </c>
      <c r="W11" s="104">
        <v>417000000</v>
      </c>
      <c r="X11" s="104"/>
      <c r="Y11" s="103">
        <f t="shared" si="1"/>
        <v>417000000</v>
      </c>
      <c r="Z11" s="104">
        <v>114857436</v>
      </c>
      <c r="AA11" s="59">
        <f t="shared" si="3"/>
        <v>0.27543749640287768</v>
      </c>
    </row>
    <row r="12" spans="2:27" ht="107.25" customHeight="1" x14ac:dyDescent="0.45">
      <c r="B12" s="82" t="s">
        <v>10</v>
      </c>
      <c r="C12" s="83" t="s">
        <v>6</v>
      </c>
      <c r="D12" s="84" t="s">
        <v>1</v>
      </c>
      <c r="E12" s="84" t="s">
        <v>2</v>
      </c>
      <c r="F12" s="84" t="s">
        <v>3</v>
      </c>
      <c r="G12" s="95">
        <v>3660347869</v>
      </c>
      <c r="H12" s="95">
        <v>3220601968.1300001</v>
      </c>
      <c r="I12" s="86">
        <f t="shared" si="2"/>
        <v>0.87986226538896217</v>
      </c>
      <c r="J12" s="82" t="s">
        <v>11</v>
      </c>
      <c r="K12" s="83" t="s">
        <v>8</v>
      </c>
      <c r="L12" s="84" t="s">
        <v>1</v>
      </c>
      <c r="M12" s="84" t="s">
        <v>2</v>
      </c>
      <c r="N12" s="84" t="s">
        <v>3</v>
      </c>
      <c r="O12" s="95">
        <v>4260000000</v>
      </c>
      <c r="P12" s="95">
        <v>1623652650</v>
      </c>
      <c r="Q12" s="86">
        <f t="shared" si="0"/>
        <v>0.38113911971830988</v>
      </c>
      <c r="R12" s="62" t="s">
        <v>11</v>
      </c>
      <c r="S12" s="60" t="s">
        <v>8</v>
      </c>
      <c r="T12" s="61" t="s">
        <v>1</v>
      </c>
      <c r="U12" s="61" t="s">
        <v>2</v>
      </c>
      <c r="V12" s="61" t="s">
        <v>3</v>
      </c>
      <c r="W12" s="104">
        <v>2002000000</v>
      </c>
      <c r="X12" s="104"/>
      <c r="Y12" s="103">
        <f t="shared" si="1"/>
        <v>2002000000</v>
      </c>
      <c r="Z12" s="104">
        <v>969643762</v>
      </c>
      <c r="AA12" s="59">
        <f t="shared" si="3"/>
        <v>0.48433754345654345</v>
      </c>
    </row>
    <row r="13" spans="2:27" ht="107.25" customHeight="1" x14ac:dyDescent="0.45">
      <c r="B13" s="82" t="s">
        <v>11</v>
      </c>
      <c r="C13" s="83" t="s">
        <v>8</v>
      </c>
      <c r="D13" s="84" t="s">
        <v>1</v>
      </c>
      <c r="E13" s="84" t="s">
        <v>2</v>
      </c>
      <c r="F13" s="84" t="s">
        <v>3</v>
      </c>
      <c r="G13" s="95">
        <v>4854820549</v>
      </c>
      <c r="H13" s="95">
        <v>1771774552</v>
      </c>
      <c r="I13" s="86">
        <f t="shared" si="2"/>
        <v>0.36495160513501401</v>
      </c>
      <c r="J13" s="82" t="s">
        <v>12</v>
      </c>
      <c r="K13" s="83" t="s">
        <v>13</v>
      </c>
      <c r="L13" s="84" t="s">
        <v>1</v>
      </c>
      <c r="M13" s="84" t="s">
        <v>2</v>
      </c>
      <c r="N13" s="84" t="s">
        <v>3</v>
      </c>
      <c r="O13" s="95">
        <v>333865000000</v>
      </c>
      <c r="P13" s="95">
        <v>312075449928.27002</v>
      </c>
      <c r="Q13" s="86">
        <f t="shared" si="0"/>
        <v>0.93473544674724818</v>
      </c>
      <c r="R13" s="62" t="s">
        <v>12</v>
      </c>
      <c r="S13" s="60" t="s">
        <v>13</v>
      </c>
      <c r="T13" s="61" t="s">
        <v>1</v>
      </c>
      <c r="U13" s="61" t="s">
        <v>2</v>
      </c>
      <c r="V13" s="61" t="s">
        <v>3</v>
      </c>
      <c r="W13" s="104">
        <v>431865000000</v>
      </c>
      <c r="X13" s="104"/>
      <c r="Y13" s="103">
        <f t="shared" si="1"/>
        <v>431865000000</v>
      </c>
      <c r="Z13" s="104">
        <v>326366856069.28003</v>
      </c>
      <c r="AA13" s="59">
        <f t="shared" si="3"/>
        <v>0.75571499442946299</v>
      </c>
    </row>
    <row r="14" spans="2:27" ht="107.25" customHeight="1" x14ac:dyDescent="0.45">
      <c r="B14" s="82" t="s">
        <v>12</v>
      </c>
      <c r="C14" s="83" t="s">
        <v>13</v>
      </c>
      <c r="D14" s="84" t="s">
        <v>1</v>
      </c>
      <c r="E14" s="84" t="s">
        <v>2</v>
      </c>
      <c r="F14" s="84" t="s">
        <v>3</v>
      </c>
      <c r="G14" s="95">
        <v>369784332074</v>
      </c>
      <c r="H14" s="95">
        <v>354021187538.65997</v>
      </c>
      <c r="I14" s="86">
        <f t="shared" si="2"/>
        <v>0.95737205941925752</v>
      </c>
      <c r="J14" s="82" t="s">
        <v>12</v>
      </c>
      <c r="K14" s="83" t="s">
        <v>13</v>
      </c>
      <c r="L14" s="84" t="s">
        <v>14</v>
      </c>
      <c r="M14" s="84" t="s">
        <v>15</v>
      </c>
      <c r="N14" s="84" t="s">
        <v>3</v>
      </c>
      <c r="O14" s="95">
        <v>6847000000</v>
      </c>
      <c r="P14" s="95">
        <v>6647201913.8599997</v>
      </c>
      <c r="Q14" s="86">
        <f t="shared" si="0"/>
        <v>0.97081961645392134</v>
      </c>
      <c r="R14" s="62" t="s">
        <v>12</v>
      </c>
      <c r="S14" s="60" t="s">
        <v>13</v>
      </c>
      <c r="T14" s="61" t="s">
        <v>14</v>
      </c>
      <c r="U14" s="61" t="s">
        <v>15</v>
      </c>
      <c r="V14" s="61" t="s">
        <v>3</v>
      </c>
      <c r="W14" s="104">
        <v>12822000000</v>
      </c>
      <c r="X14" s="104"/>
      <c r="Y14" s="103">
        <f t="shared" si="1"/>
        <v>12822000000</v>
      </c>
      <c r="Z14" s="104">
        <v>465938806.56999999</v>
      </c>
      <c r="AA14" s="59">
        <f t="shared" si="3"/>
        <v>3.6339011587115895E-2</v>
      </c>
    </row>
    <row r="15" spans="2:27" ht="107.25" customHeight="1" x14ac:dyDescent="0.45">
      <c r="B15" s="82" t="s">
        <v>12</v>
      </c>
      <c r="C15" s="83" t="s">
        <v>13</v>
      </c>
      <c r="D15" s="84" t="s">
        <v>14</v>
      </c>
      <c r="E15" s="84" t="s">
        <v>15</v>
      </c>
      <c r="F15" s="84" t="s">
        <v>3</v>
      </c>
      <c r="G15" s="95">
        <v>4030000000</v>
      </c>
      <c r="H15" s="95">
        <v>2895624119.71</v>
      </c>
      <c r="I15" s="86">
        <f t="shared" si="2"/>
        <v>0.71851715129280402</v>
      </c>
      <c r="J15" s="82" t="s">
        <v>12</v>
      </c>
      <c r="K15" s="83" t="s">
        <v>13</v>
      </c>
      <c r="L15" s="84" t="s">
        <v>14</v>
      </c>
      <c r="M15" s="84" t="s">
        <v>16</v>
      </c>
      <c r="N15" s="84" t="s">
        <v>3</v>
      </c>
      <c r="O15" s="95">
        <v>3859000000</v>
      </c>
      <c r="P15" s="95">
        <v>3727839960.8899999</v>
      </c>
      <c r="Q15" s="86">
        <f t="shared" si="0"/>
        <v>0.96601191005182685</v>
      </c>
      <c r="R15" s="62" t="s">
        <v>12</v>
      </c>
      <c r="S15" s="60" t="s">
        <v>13</v>
      </c>
      <c r="T15" s="61" t="s">
        <v>14</v>
      </c>
      <c r="U15" s="61" t="s">
        <v>16</v>
      </c>
      <c r="V15" s="61" t="s">
        <v>3</v>
      </c>
      <c r="W15" s="104">
        <v>4635532000</v>
      </c>
      <c r="X15" s="104"/>
      <c r="Y15" s="103">
        <f t="shared" si="1"/>
        <v>4635532000</v>
      </c>
      <c r="Z15" s="104">
        <v>7449005.8200000003</v>
      </c>
      <c r="AA15" s="59">
        <f t="shared" si="3"/>
        <v>1.6069365544235268E-3</v>
      </c>
    </row>
    <row r="16" spans="2:27" ht="107.25" customHeight="1" x14ac:dyDescent="0.45">
      <c r="B16" s="82" t="s">
        <v>12</v>
      </c>
      <c r="C16" s="83" t="s">
        <v>13</v>
      </c>
      <c r="D16" s="84" t="s">
        <v>14</v>
      </c>
      <c r="E16" s="84" t="s">
        <v>16</v>
      </c>
      <c r="F16" s="84" t="s">
        <v>3</v>
      </c>
      <c r="G16" s="95">
        <v>4196000000</v>
      </c>
      <c r="H16" s="95">
        <v>3481914218.8000002</v>
      </c>
      <c r="I16" s="86">
        <f t="shared" si="2"/>
        <v>0.82981749733079124</v>
      </c>
      <c r="J16" s="82" t="s">
        <v>17</v>
      </c>
      <c r="K16" s="83" t="s">
        <v>18</v>
      </c>
      <c r="L16" s="84" t="s">
        <v>1</v>
      </c>
      <c r="M16" s="84" t="s">
        <v>2</v>
      </c>
      <c r="N16" s="84" t="s">
        <v>3</v>
      </c>
      <c r="O16" s="95">
        <v>900000000</v>
      </c>
      <c r="P16" s="95">
        <v>452350446.48000002</v>
      </c>
      <c r="Q16" s="86">
        <f t="shared" si="0"/>
        <v>0.50261160719999998</v>
      </c>
      <c r="R16" s="62" t="s">
        <v>17</v>
      </c>
      <c r="S16" s="60" t="s">
        <v>18</v>
      </c>
      <c r="T16" s="61" t="s">
        <v>1</v>
      </c>
      <c r="U16" s="61" t="s">
        <v>2</v>
      </c>
      <c r="V16" s="61" t="s">
        <v>3</v>
      </c>
      <c r="W16" s="104">
        <v>900000000</v>
      </c>
      <c r="X16" s="104"/>
      <c r="Y16" s="103">
        <f t="shared" si="1"/>
        <v>900000000</v>
      </c>
      <c r="Z16" s="104">
        <v>471600000</v>
      </c>
      <c r="AA16" s="59">
        <f t="shared" si="3"/>
        <v>0.52400000000000002</v>
      </c>
    </row>
    <row r="17" spans="2:27" ht="107.25" customHeight="1" x14ac:dyDescent="0.45">
      <c r="B17" s="82" t="s">
        <v>17</v>
      </c>
      <c r="C17" s="83" t="s">
        <v>18</v>
      </c>
      <c r="D17" s="84" t="s">
        <v>1</v>
      </c>
      <c r="E17" s="84" t="s">
        <v>2</v>
      </c>
      <c r="F17" s="84" t="s">
        <v>3</v>
      </c>
      <c r="G17" s="95">
        <v>610000000</v>
      </c>
      <c r="H17" s="95">
        <v>440110056.19999999</v>
      </c>
      <c r="I17" s="86">
        <f t="shared" si="2"/>
        <v>0.72149189540983605</v>
      </c>
      <c r="J17" s="82" t="s">
        <v>19</v>
      </c>
      <c r="K17" s="83" t="s">
        <v>20</v>
      </c>
      <c r="L17" s="84" t="s">
        <v>1</v>
      </c>
      <c r="M17" s="84" t="s">
        <v>2</v>
      </c>
      <c r="N17" s="84" t="s">
        <v>3</v>
      </c>
      <c r="O17" s="95">
        <v>29757904057</v>
      </c>
      <c r="P17" s="95">
        <v>0</v>
      </c>
      <c r="Q17" s="86">
        <f t="shared" si="0"/>
        <v>0</v>
      </c>
      <c r="R17" s="62" t="s">
        <v>19</v>
      </c>
      <c r="S17" s="60" t="s">
        <v>20</v>
      </c>
      <c r="T17" s="61" t="s">
        <v>1</v>
      </c>
      <c r="U17" s="61" t="s">
        <v>2</v>
      </c>
      <c r="V17" s="61" t="s">
        <v>3</v>
      </c>
      <c r="W17" s="104">
        <v>57442000000</v>
      </c>
      <c r="X17" s="104"/>
      <c r="Y17" s="103">
        <f t="shared" si="1"/>
        <v>57442000000</v>
      </c>
      <c r="Z17" s="104">
        <v>0</v>
      </c>
      <c r="AA17" s="59">
        <f t="shared" si="3"/>
        <v>0</v>
      </c>
    </row>
    <row r="18" spans="2:27" ht="107.25" customHeight="1" x14ac:dyDescent="0.45">
      <c r="B18" s="82" t="s">
        <v>19</v>
      </c>
      <c r="C18" s="83" t="s">
        <v>20</v>
      </c>
      <c r="D18" s="84" t="s">
        <v>1</v>
      </c>
      <c r="E18" s="84" t="s">
        <v>2</v>
      </c>
      <c r="F18" s="84" t="s">
        <v>3</v>
      </c>
      <c r="G18" s="95">
        <v>3247600000</v>
      </c>
      <c r="H18" s="95">
        <v>0</v>
      </c>
      <c r="I18" s="86">
        <f t="shared" si="2"/>
        <v>0</v>
      </c>
      <c r="J18" s="82" t="s">
        <v>21</v>
      </c>
      <c r="K18" s="83" t="s">
        <v>22</v>
      </c>
      <c r="L18" s="84" t="s">
        <v>1</v>
      </c>
      <c r="M18" s="84" t="s">
        <v>2</v>
      </c>
      <c r="N18" s="84" t="s">
        <v>3</v>
      </c>
      <c r="O18" s="95">
        <v>11543000000</v>
      </c>
      <c r="P18" s="95">
        <v>5774089993.7299995</v>
      </c>
      <c r="Q18" s="86">
        <f t="shared" si="0"/>
        <v>0.50022437786797191</v>
      </c>
      <c r="R18" s="62" t="s">
        <v>21</v>
      </c>
      <c r="S18" s="60" t="s">
        <v>22</v>
      </c>
      <c r="T18" s="61" t="s">
        <v>1</v>
      </c>
      <c r="U18" s="61" t="s">
        <v>2</v>
      </c>
      <c r="V18" s="61" t="s">
        <v>3</v>
      </c>
      <c r="W18" s="104">
        <v>21378000000</v>
      </c>
      <c r="X18" s="104"/>
      <c r="Y18" s="103">
        <f t="shared" si="1"/>
        <v>21378000000</v>
      </c>
      <c r="Z18" s="104">
        <v>7787703982.75</v>
      </c>
      <c r="AA18" s="59">
        <f t="shared" si="3"/>
        <v>0.36428590058705212</v>
      </c>
    </row>
    <row r="19" spans="2:27" ht="107.25" customHeight="1" x14ac:dyDescent="0.45">
      <c r="B19" s="82" t="s">
        <v>21</v>
      </c>
      <c r="C19" s="83" t="s">
        <v>22</v>
      </c>
      <c r="D19" s="84" t="s">
        <v>1</v>
      </c>
      <c r="E19" s="84" t="s">
        <v>2</v>
      </c>
      <c r="F19" s="84" t="s">
        <v>3</v>
      </c>
      <c r="G19" s="95">
        <v>11543000000</v>
      </c>
      <c r="H19" s="95">
        <v>4417533520.1400003</v>
      </c>
      <c r="I19" s="86">
        <f t="shared" si="2"/>
        <v>0.38270237547777874</v>
      </c>
      <c r="J19" s="82" t="s">
        <v>23</v>
      </c>
      <c r="K19" s="83" t="s">
        <v>24</v>
      </c>
      <c r="L19" s="84" t="s">
        <v>1</v>
      </c>
      <c r="M19" s="84" t="s">
        <v>2</v>
      </c>
      <c r="N19" s="84" t="s">
        <v>3</v>
      </c>
      <c r="O19" s="95">
        <v>32386095943</v>
      </c>
      <c r="P19" s="95">
        <v>29480618453.43</v>
      </c>
      <c r="Q19" s="86">
        <f t="shared" si="0"/>
        <v>0.91028626930878975</v>
      </c>
      <c r="R19" s="62" t="s">
        <v>23</v>
      </c>
      <c r="S19" s="60" t="s">
        <v>24</v>
      </c>
      <c r="T19" s="61" t="s">
        <v>1</v>
      </c>
      <c r="U19" s="61" t="s">
        <v>2</v>
      </c>
      <c r="V19" s="61" t="s">
        <v>3</v>
      </c>
      <c r="W19" s="104">
        <v>10000000000</v>
      </c>
      <c r="X19" s="104"/>
      <c r="Y19" s="103">
        <f t="shared" si="1"/>
        <v>10000000000</v>
      </c>
      <c r="Z19" s="104">
        <v>7087267075</v>
      </c>
      <c r="AA19" s="59">
        <f t="shared" si="3"/>
        <v>0.7087267075</v>
      </c>
    </row>
    <row r="20" spans="2:27" ht="107.25" customHeight="1" x14ac:dyDescent="0.45">
      <c r="B20" s="82" t="s">
        <v>23</v>
      </c>
      <c r="C20" s="83" t="s">
        <v>24</v>
      </c>
      <c r="D20" s="84" t="s">
        <v>1</v>
      </c>
      <c r="E20" s="84" t="s">
        <v>2</v>
      </c>
      <c r="F20" s="84" t="s">
        <v>3</v>
      </c>
      <c r="G20" s="95">
        <v>17963178190</v>
      </c>
      <c r="H20" s="95">
        <v>17935628448</v>
      </c>
      <c r="I20" s="86">
        <f t="shared" si="2"/>
        <v>0.99846632139877467</v>
      </c>
      <c r="J20" s="82" t="s">
        <v>25</v>
      </c>
      <c r="K20" s="83" t="s">
        <v>26</v>
      </c>
      <c r="L20" s="84" t="s">
        <v>1</v>
      </c>
      <c r="M20" s="84" t="s">
        <v>2</v>
      </c>
      <c r="N20" s="84" t="s">
        <v>3</v>
      </c>
      <c r="O20" s="95">
        <v>41752000000</v>
      </c>
      <c r="P20" s="95">
        <v>41608945390</v>
      </c>
      <c r="Q20" s="86">
        <f t="shared" si="0"/>
        <v>0.99657370640927379</v>
      </c>
      <c r="R20" s="62" t="s">
        <v>25</v>
      </c>
      <c r="S20" s="60" t="s">
        <v>26</v>
      </c>
      <c r="T20" s="61" t="s">
        <v>1</v>
      </c>
      <c r="U20" s="61" t="s">
        <v>2</v>
      </c>
      <c r="V20" s="61" t="s">
        <v>3</v>
      </c>
      <c r="W20" s="104">
        <v>33286000000</v>
      </c>
      <c r="X20" s="104"/>
      <c r="Y20" s="103">
        <f t="shared" si="1"/>
        <v>33286000000</v>
      </c>
      <c r="Z20" s="104">
        <v>23886897649</v>
      </c>
      <c r="AA20" s="59">
        <f t="shared" si="3"/>
        <v>0.71762595833082976</v>
      </c>
    </row>
    <row r="21" spans="2:27" ht="107.25" customHeight="1" x14ac:dyDescent="0.45">
      <c r="B21" s="82" t="s">
        <v>25</v>
      </c>
      <c r="C21" s="83" t="s">
        <v>26</v>
      </c>
      <c r="D21" s="84" t="s">
        <v>1</v>
      </c>
      <c r="E21" s="84" t="s">
        <v>2</v>
      </c>
      <c r="F21" s="84" t="s">
        <v>3</v>
      </c>
      <c r="G21" s="95">
        <v>160670114000</v>
      </c>
      <c r="H21" s="95">
        <v>160493962801</v>
      </c>
      <c r="I21" s="86">
        <f t="shared" si="2"/>
        <v>0.99890364676656673</v>
      </c>
      <c r="J21" s="82" t="s">
        <v>27</v>
      </c>
      <c r="K21" s="83" t="s">
        <v>28</v>
      </c>
      <c r="L21" s="84" t="s">
        <v>1</v>
      </c>
      <c r="M21" s="84" t="s">
        <v>2</v>
      </c>
      <c r="N21" s="84" t="s">
        <v>3</v>
      </c>
      <c r="O21" s="95">
        <v>6478000000</v>
      </c>
      <c r="P21" s="95">
        <v>6033691270.1700001</v>
      </c>
      <c r="Q21" s="86">
        <f t="shared" si="0"/>
        <v>0.93141266905989506</v>
      </c>
      <c r="R21" s="62" t="s">
        <v>27</v>
      </c>
      <c r="S21" s="60" t="s">
        <v>28</v>
      </c>
      <c r="T21" s="61" t="s">
        <v>1</v>
      </c>
      <c r="U21" s="61" t="s">
        <v>2</v>
      </c>
      <c r="V21" s="61" t="s">
        <v>3</v>
      </c>
      <c r="W21" s="104">
        <v>7836000000</v>
      </c>
      <c r="X21" s="104"/>
      <c r="Y21" s="103">
        <f t="shared" si="1"/>
        <v>7836000000</v>
      </c>
      <c r="Z21" s="104">
        <v>5478517002.6899996</v>
      </c>
      <c r="AA21" s="59">
        <f t="shared" si="3"/>
        <v>0.69914714174196013</v>
      </c>
    </row>
    <row r="22" spans="2:27" ht="107.25" customHeight="1" x14ac:dyDescent="0.45">
      <c r="B22" s="82" t="s">
        <v>27</v>
      </c>
      <c r="C22" s="83" t="s">
        <v>28</v>
      </c>
      <c r="D22" s="84" t="s">
        <v>1</v>
      </c>
      <c r="E22" s="84" t="s">
        <v>2</v>
      </c>
      <c r="F22" s="84" t="s">
        <v>3</v>
      </c>
      <c r="G22" s="95">
        <v>6342173000</v>
      </c>
      <c r="H22" s="95">
        <v>5718464575.0299997</v>
      </c>
      <c r="I22" s="86">
        <f t="shared" si="2"/>
        <v>0.90165698334466748</v>
      </c>
      <c r="J22" s="82" t="s">
        <v>29</v>
      </c>
      <c r="K22" s="83" t="s">
        <v>30</v>
      </c>
      <c r="L22" s="84" t="s">
        <v>1</v>
      </c>
      <c r="M22" s="84" t="s">
        <v>2</v>
      </c>
      <c r="N22" s="84" t="s">
        <v>3</v>
      </c>
      <c r="O22" s="95">
        <v>212000000</v>
      </c>
      <c r="P22" s="95">
        <v>46928924.359999999</v>
      </c>
      <c r="Q22" s="86">
        <f t="shared" si="0"/>
        <v>0.22136285075471698</v>
      </c>
      <c r="R22" s="62" t="s">
        <v>29</v>
      </c>
      <c r="S22" s="60" t="s">
        <v>30</v>
      </c>
      <c r="T22" s="61" t="s">
        <v>1</v>
      </c>
      <c r="U22" s="61" t="s">
        <v>2</v>
      </c>
      <c r="V22" s="61" t="s">
        <v>3</v>
      </c>
      <c r="W22" s="104">
        <v>212000000</v>
      </c>
      <c r="X22" s="104"/>
      <c r="Y22" s="103">
        <f t="shared" si="1"/>
        <v>212000000</v>
      </c>
      <c r="Z22" s="104">
        <v>47204778.159999996</v>
      </c>
      <c r="AA22" s="59">
        <f t="shared" si="3"/>
        <v>0.22266404792452829</v>
      </c>
    </row>
    <row r="23" spans="2:27" ht="107.25" customHeight="1" x14ac:dyDescent="0.45">
      <c r="B23" s="82" t="s">
        <v>29</v>
      </c>
      <c r="C23" s="83" t="s">
        <v>30</v>
      </c>
      <c r="D23" s="84" t="s">
        <v>1</v>
      </c>
      <c r="E23" s="84" t="s">
        <v>2</v>
      </c>
      <c r="F23" s="84" t="s">
        <v>3</v>
      </c>
      <c r="G23" s="95">
        <v>194000000</v>
      </c>
      <c r="H23" s="95">
        <v>48960678.439999998</v>
      </c>
      <c r="I23" s="86">
        <f t="shared" si="2"/>
        <v>0.25237463113402059</v>
      </c>
      <c r="J23" s="82" t="s">
        <v>31</v>
      </c>
      <c r="K23" s="83" t="s">
        <v>34</v>
      </c>
      <c r="L23" s="84" t="s">
        <v>1</v>
      </c>
      <c r="M23" s="84" t="s">
        <v>32</v>
      </c>
      <c r="N23" s="84" t="s">
        <v>33</v>
      </c>
      <c r="O23" s="95">
        <v>9000000000</v>
      </c>
      <c r="P23" s="95">
        <v>7822634248</v>
      </c>
      <c r="Q23" s="86">
        <f t="shared" si="0"/>
        <v>0.86918158311111116</v>
      </c>
      <c r="R23" s="62" t="s">
        <v>31</v>
      </c>
      <c r="S23" s="60" t="s">
        <v>34</v>
      </c>
      <c r="T23" s="61" t="s">
        <v>1</v>
      </c>
      <c r="U23" s="61" t="s">
        <v>32</v>
      </c>
      <c r="V23" s="61" t="s">
        <v>33</v>
      </c>
      <c r="W23" s="104">
        <v>5500000000</v>
      </c>
      <c r="X23" s="104"/>
      <c r="Y23" s="103">
        <f t="shared" si="1"/>
        <v>5500000000</v>
      </c>
      <c r="Z23" s="104">
        <v>0</v>
      </c>
      <c r="AA23" s="59">
        <f t="shared" si="3"/>
        <v>0</v>
      </c>
    </row>
    <row r="24" spans="2:27" ht="107.25" customHeight="1" thickBot="1" x14ac:dyDescent="0.5">
      <c r="B24" s="82" t="s">
        <v>31</v>
      </c>
      <c r="C24" s="83" t="s">
        <v>34</v>
      </c>
      <c r="D24" s="84" t="s">
        <v>1</v>
      </c>
      <c r="E24" s="84" t="s">
        <v>32</v>
      </c>
      <c r="F24" s="84" t="s">
        <v>33</v>
      </c>
      <c r="G24" s="95">
        <v>4078000000</v>
      </c>
      <c r="H24" s="95">
        <v>3833055819</v>
      </c>
      <c r="I24" s="86">
        <f t="shared" si="2"/>
        <v>0.93993521799901913</v>
      </c>
      <c r="J24" s="82" t="s">
        <v>31</v>
      </c>
      <c r="K24" s="83" t="s">
        <v>34</v>
      </c>
      <c r="L24" s="84" t="s">
        <v>14</v>
      </c>
      <c r="M24" s="84" t="s">
        <v>16</v>
      </c>
      <c r="N24" s="84" t="s">
        <v>3</v>
      </c>
      <c r="O24" s="95">
        <v>208000000</v>
      </c>
      <c r="P24" s="95">
        <v>0</v>
      </c>
      <c r="Q24" s="86">
        <f t="shared" si="0"/>
        <v>0</v>
      </c>
      <c r="R24" s="63" t="s">
        <v>31</v>
      </c>
      <c r="S24" s="64" t="s">
        <v>34</v>
      </c>
      <c r="T24" s="65" t="s">
        <v>14</v>
      </c>
      <c r="U24" s="65" t="s">
        <v>15</v>
      </c>
      <c r="V24" s="65" t="s">
        <v>3</v>
      </c>
      <c r="W24" s="105">
        <v>200000000</v>
      </c>
      <c r="X24" s="105"/>
      <c r="Y24" s="103">
        <f t="shared" si="1"/>
        <v>200000000</v>
      </c>
      <c r="Z24" s="105">
        <v>0</v>
      </c>
      <c r="AA24" s="59">
        <f t="shared" si="3"/>
        <v>0</v>
      </c>
    </row>
    <row r="25" spans="2:27" ht="107.25" customHeight="1" thickTop="1" thickBot="1" x14ac:dyDescent="0.5">
      <c r="B25" s="82" t="s">
        <v>31</v>
      </c>
      <c r="C25" s="83" t="s">
        <v>34</v>
      </c>
      <c r="D25" s="84" t="s">
        <v>14</v>
      </c>
      <c r="E25" s="84" t="s">
        <v>16</v>
      </c>
      <c r="F25" s="84" t="s">
        <v>3</v>
      </c>
      <c r="G25" s="95">
        <v>200000000</v>
      </c>
      <c r="H25" s="95">
        <v>0</v>
      </c>
      <c r="I25" s="86">
        <f t="shared" si="2"/>
        <v>0</v>
      </c>
      <c r="J25" s="87" t="s">
        <v>68</v>
      </c>
      <c r="K25" s="87"/>
      <c r="L25" s="87"/>
      <c r="M25" s="87"/>
      <c r="N25" s="87"/>
      <c r="O25" s="96">
        <f>SUM(O8:O24)</f>
        <v>2745157130553</v>
      </c>
      <c r="P25" s="96">
        <f>SUM(P8:P24)</f>
        <v>2534335036122.6201</v>
      </c>
      <c r="Q25" s="88">
        <f t="shared" si="0"/>
        <v>0.92320217590316567</v>
      </c>
      <c r="R25" s="74" t="s">
        <v>68</v>
      </c>
      <c r="S25" s="42"/>
      <c r="T25" s="42"/>
      <c r="U25" s="42"/>
      <c r="V25" s="42"/>
      <c r="W25" s="67">
        <f>SUM(W8:W24)</f>
        <v>4336363532000</v>
      </c>
      <c r="X25" s="67">
        <f t="shared" ref="X25:Z25" si="4">SUM(X8:X24)</f>
        <v>900000000000</v>
      </c>
      <c r="Y25" s="67">
        <f t="shared" si="4"/>
        <v>3436363532000</v>
      </c>
      <c r="Z25" s="67">
        <f t="shared" si="4"/>
        <v>1941318651800.27</v>
      </c>
      <c r="AA25" s="68">
        <f>IFERROR(Z25/Y25,0)</f>
        <v>0.56493401635839213</v>
      </c>
    </row>
    <row r="26" spans="2:27" ht="171.75" customHeight="1" thickTop="1" x14ac:dyDescent="0.45">
      <c r="B26" s="82" t="s">
        <v>35</v>
      </c>
      <c r="C26" s="83" t="s">
        <v>36</v>
      </c>
      <c r="D26" s="84" t="s">
        <v>1</v>
      </c>
      <c r="E26" s="84" t="s">
        <v>2</v>
      </c>
      <c r="F26" s="84" t="s">
        <v>3</v>
      </c>
      <c r="G26" s="95">
        <v>10000000</v>
      </c>
      <c r="H26" s="95">
        <v>5208000</v>
      </c>
      <c r="I26" s="86">
        <f t="shared" si="2"/>
        <v>0.52080000000000004</v>
      </c>
      <c r="J26" s="82" t="s">
        <v>49</v>
      </c>
      <c r="K26" s="83" t="s">
        <v>40</v>
      </c>
      <c r="L26" s="84" t="s">
        <v>1</v>
      </c>
      <c r="M26" s="84" t="s">
        <v>2</v>
      </c>
      <c r="N26" s="84" t="s">
        <v>3</v>
      </c>
      <c r="O26" s="95">
        <v>3963256061</v>
      </c>
      <c r="P26" s="95">
        <v>3959517254</v>
      </c>
      <c r="Q26" s="86">
        <f t="shared" si="0"/>
        <v>0.99905663249044352</v>
      </c>
      <c r="R26" s="99" t="s">
        <v>51</v>
      </c>
      <c r="S26" s="92" t="s">
        <v>44</v>
      </c>
      <c r="T26" s="100" t="s">
        <v>1</v>
      </c>
      <c r="U26" s="100" t="s">
        <v>2</v>
      </c>
      <c r="V26" s="100" t="s">
        <v>3</v>
      </c>
      <c r="W26" s="102">
        <v>58629373000</v>
      </c>
      <c r="X26" s="102"/>
      <c r="Y26" s="102"/>
      <c r="Z26" s="102">
        <v>58629373000</v>
      </c>
      <c r="AA26" s="101">
        <f t="shared" ref="AA26:AA28" si="5">IFERROR(Z26/W26,0)</f>
        <v>1</v>
      </c>
    </row>
    <row r="27" spans="2:27" ht="180" customHeight="1" thickBot="1" x14ac:dyDescent="0.5">
      <c r="B27" s="87" t="s">
        <v>68</v>
      </c>
      <c r="C27" s="87"/>
      <c r="D27" s="87"/>
      <c r="E27" s="87"/>
      <c r="F27" s="87"/>
      <c r="G27" s="96">
        <f>SUM(G8:G26)</f>
        <v>2428216397264</v>
      </c>
      <c r="H27" s="96">
        <f>SUM(H8:H26)</f>
        <v>2280606238602.0391</v>
      </c>
      <c r="I27" s="88">
        <f t="shared" si="2"/>
        <v>0.93921045964919725</v>
      </c>
      <c r="J27" s="82" t="s">
        <v>50</v>
      </c>
      <c r="K27" s="83" t="s">
        <v>42</v>
      </c>
      <c r="L27" s="84" t="s">
        <v>1</v>
      </c>
      <c r="M27" s="84" t="s">
        <v>2</v>
      </c>
      <c r="N27" s="84" t="s">
        <v>3</v>
      </c>
      <c r="O27" s="95">
        <v>30160137543</v>
      </c>
      <c r="P27" s="95">
        <v>28894440287.189999</v>
      </c>
      <c r="Q27" s="86">
        <f t="shared" si="0"/>
        <v>0.95803410199951944</v>
      </c>
      <c r="R27" s="63" t="s">
        <v>54</v>
      </c>
      <c r="S27" s="83" t="s">
        <v>42</v>
      </c>
      <c r="T27" s="65" t="s">
        <v>1</v>
      </c>
      <c r="U27" s="65" t="s">
        <v>2</v>
      </c>
      <c r="V27" s="65" t="s">
        <v>3</v>
      </c>
      <c r="W27" s="105">
        <v>20000000000</v>
      </c>
      <c r="X27" s="105"/>
      <c r="Y27" s="105"/>
      <c r="Z27" s="105">
        <v>7475482903.9200001</v>
      </c>
      <c r="AA27" s="66">
        <f t="shared" si="5"/>
        <v>0.373774145196</v>
      </c>
    </row>
    <row r="28" spans="2:27" ht="136.5" customHeight="1" thickTop="1" thickBot="1" x14ac:dyDescent="0.5">
      <c r="B28" s="82" t="s">
        <v>37</v>
      </c>
      <c r="C28" s="83" t="s">
        <v>38</v>
      </c>
      <c r="D28" s="84" t="s">
        <v>1</v>
      </c>
      <c r="E28" s="84" t="s">
        <v>32</v>
      </c>
      <c r="F28" s="84" t="s">
        <v>3</v>
      </c>
      <c r="G28" s="95">
        <v>3000000000</v>
      </c>
      <c r="H28" s="95">
        <v>2614281136</v>
      </c>
      <c r="I28" s="86">
        <f t="shared" si="2"/>
        <v>0.87142704533333337</v>
      </c>
      <c r="J28" s="91" t="s">
        <v>51</v>
      </c>
      <c r="K28" s="92" t="s">
        <v>44</v>
      </c>
      <c r="L28" s="93" t="s">
        <v>1</v>
      </c>
      <c r="M28" s="93" t="s">
        <v>2</v>
      </c>
      <c r="N28" s="93" t="s">
        <v>3</v>
      </c>
      <c r="O28" s="97">
        <v>63503827042</v>
      </c>
      <c r="P28" s="97">
        <v>61949006781.370003</v>
      </c>
      <c r="Q28" s="94">
        <f t="shared" si="0"/>
        <v>0.97551611716878617</v>
      </c>
      <c r="R28" s="74" t="s">
        <v>69</v>
      </c>
      <c r="S28" s="42"/>
      <c r="T28" s="42"/>
      <c r="U28" s="42"/>
      <c r="V28" s="42"/>
      <c r="W28" s="67">
        <f>SUM(W26:W27)</f>
        <v>78629373000</v>
      </c>
      <c r="X28" s="67"/>
      <c r="Y28" s="67"/>
      <c r="Z28" s="67">
        <f>SUM(Z26:Z27)</f>
        <v>66104855903.919998</v>
      </c>
      <c r="AA28" s="68">
        <f t="shared" si="5"/>
        <v>0.84071452412471859</v>
      </c>
    </row>
    <row r="29" spans="2:27" ht="151.5" customHeight="1" thickTop="1" thickBot="1" x14ac:dyDescent="0.5">
      <c r="B29" s="82" t="s">
        <v>39</v>
      </c>
      <c r="C29" s="83" t="s">
        <v>40</v>
      </c>
      <c r="D29" s="84" t="s">
        <v>1</v>
      </c>
      <c r="E29" s="84" t="s">
        <v>32</v>
      </c>
      <c r="F29" s="84" t="s">
        <v>3</v>
      </c>
      <c r="G29" s="95">
        <v>4000000000</v>
      </c>
      <c r="H29" s="95">
        <v>3882327693.73</v>
      </c>
      <c r="I29" s="86">
        <f t="shared" si="2"/>
        <v>0.97058192343250005</v>
      </c>
      <c r="J29" s="82" t="s">
        <v>52</v>
      </c>
      <c r="K29" s="83" t="s">
        <v>38</v>
      </c>
      <c r="L29" s="84" t="s">
        <v>1</v>
      </c>
      <c r="M29" s="84" t="s">
        <v>2</v>
      </c>
      <c r="N29" s="84" t="s">
        <v>3</v>
      </c>
      <c r="O29" s="95">
        <v>2816406420</v>
      </c>
      <c r="P29" s="95">
        <v>2781030038</v>
      </c>
      <c r="Q29" s="86">
        <f t="shared" si="0"/>
        <v>0.98743917719091123</v>
      </c>
      <c r="R29" s="75" t="s">
        <v>73</v>
      </c>
      <c r="S29" s="43"/>
      <c r="T29" s="43"/>
      <c r="U29" s="43"/>
      <c r="V29" s="43"/>
      <c r="W29" s="71">
        <f>+W25+W28</f>
        <v>4414992905000</v>
      </c>
      <c r="X29" s="71">
        <f t="shared" ref="X29:Y29" si="6">+X25+X28</f>
        <v>900000000000</v>
      </c>
      <c r="Y29" s="71">
        <f t="shared" si="6"/>
        <v>3436363532000</v>
      </c>
      <c r="Z29" s="71">
        <f>+Z25+Z28</f>
        <v>2007423507704.1899</v>
      </c>
      <c r="AA29" s="69">
        <f>IFERROR(Z29/Y29,0)</f>
        <v>0.58417087977180582</v>
      </c>
    </row>
    <row r="30" spans="2:27" ht="146.25" customHeight="1" thickTop="1" x14ac:dyDescent="0.45">
      <c r="B30" s="82" t="s">
        <v>41</v>
      </c>
      <c r="C30" s="83" t="s">
        <v>42</v>
      </c>
      <c r="D30" s="84" t="s">
        <v>1</v>
      </c>
      <c r="E30" s="84" t="s">
        <v>32</v>
      </c>
      <c r="F30" s="84" t="s">
        <v>3</v>
      </c>
      <c r="G30" s="95">
        <v>30300000000</v>
      </c>
      <c r="H30" s="95">
        <v>28695416570.139999</v>
      </c>
      <c r="I30" s="86">
        <f t="shared" si="2"/>
        <v>0.94704345115973598</v>
      </c>
      <c r="J30" s="82" t="s">
        <v>53</v>
      </c>
      <c r="K30" s="83" t="s">
        <v>46</v>
      </c>
      <c r="L30" s="84" t="s">
        <v>1</v>
      </c>
      <c r="M30" s="84" t="s">
        <v>2</v>
      </c>
      <c r="N30" s="84" t="s">
        <v>3</v>
      </c>
      <c r="O30" s="95">
        <v>10787860062</v>
      </c>
      <c r="P30" s="95">
        <v>10303275275.629999</v>
      </c>
      <c r="Q30" s="86">
        <f t="shared" si="0"/>
        <v>0.9550805457630156</v>
      </c>
      <c r="Z30" s="70"/>
      <c r="AA30" s="70"/>
    </row>
    <row r="31" spans="2:27" ht="107.25" customHeight="1" x14ac:dyDescent="0.45">
      <c r="B31" s="91" t="s">
        <v>43</v>
      </c>
      <c r="C31" s="92" t="s">
        <v>44</v>
      </c>
      <c r="D31" s="93" t="s">
        <v>1</v>
      </c>
      <c r="E31" s="93" t="s">
        <v>32</v>
      </c>
      <c r="F31" s="93" t="s">
        <v>3</v>
      </c>
      <c r="G31" s="97">
        <v>64900000000</v>
      </c>
      <c r="H31" s="97">
        <v>59872175700.360001</v>
      </c>
      <c r="I31" s="94">
        <f t="shared" si="2"/>
        <v>0.92252967180832046</v>
      </c>
      <c r="J31" s="87" t="s">
        <v>69</v>
      </c>
      <c r="K31" s="87"/>
      <c r="L31" s="87"/>
      <c r="M31" s="87"/>
      <c r="N31" s="87"/>
      <c r="O31" s="96">
        <f>SUM(O26:O30)</f>
        <v>111231487128</v>
      </c>
      <c r="P31" s="96">
        <f>SUM(P26:P30)</f>
        <v>107887269636.19</v>
      </c>
      <c r="Q31" s="88">
        <f t="shared" si="0"/>
        <v>0.96993461493541278</v>
      </c>
      <c r="Z31" s="70"/>
      <c r="AA31" s="70"/>
    </row>
    <row r="32" spans="2:27" ht="292.5" x14ac:dyDescent="0.45">
      <c r="B32" s="82" t="s">
        <v>45</v>
      </c>
      <c r="C32" s="83" t="s">
        <v>46</v>
      </c>
      <c r="D32" s="84" t="s">
        <v>1</v>
      </c>
      <c r="E32" s="84" t="s">
        <v>32</v>
      </c>
      <c r="F32" s="84" t="s">
        <v>3</v>
      </c>
      <c r="G32" s="95">
        <v>7261000000</v>
      </c>
      <c r="H32" s="95">
        <v>6899970091.0600004</v>
      </c>
      <c r="I32" s="86">
        <f t="shared" si="2"/>
        <v>0.95027821113620714</v>
      </c>
      <c r="J32" s="89" t="s">
        <v>73</v>
      </c>
      <c r="K32" s="89"/>
      <c r="L32" s="89"/>
      <c r="M32" s="89"/>
      <c r="N32" s="89"/>
      <c r="O32" s="98">
        <f>+O25+O31</f>
        <v>2856388617681</v>
      </c>
      <c r="P32" s="98">
        <f>+P25+P31</f>
        <v>2642222305758.8101</v>
      </c>
      <c r="Q32" s="90">
        <f t="shared" ref="Q32" si="7">IFERROR(P32/O32,0)</f>
        <v>0.92502199784843564</v>
      </c>
      <c r="Z32" s="70"/>
      <c r="AA32" s="70"/>
    </row>
    <row r="33" spans="2:27" ht="315" x14ac:dyDescent="0.45">
      <c r="B33" s="82" t="s">
        <v>47</v>
      </c>
      <c r="C33" s="83" t="s">
        <v>48</v>
      </c>
      <c r="D33" s="84" t="s">
        <v>1</v>
      </c>
      <c r="E33" s="84" t="s">
        <v>32</v>
      </c>
      <c r="F33" s="84" t="s">
        <v>3</v>
      </c>
      <c r="G33" s="95">
        <v>2739000000</v>
      </c>
      <c r="H33" s="95">
        <v>2676337552</v>
      </c>
      <c r="I33" s="86">
        <f t="shared" si="2"/>
        <v>0.9771221438481198</v>
      </c>
      <c r="P33" s="70"/>
      <c r="Q33" s="70"/>
      <c r="Z33" s="70"/>
      <c r="AA33" s="70"/>
    </row>
    <row r="34" spans="2:27" ht="52.5" customHeight="1" x14ac:dyDescent="0.45">
      <c r="B34" s="87" t="s">
        <v>69</v>
      </c>
      <c r="C34" s="87"/>
      <c r="D34" s="87"/>
      <c r="E34" s="87"/>
      <c r="F34" s="87"/>
      <c r="G34" s="96">
        <f>SUM(G28:G33)</f>
        <v>112200000000</v>
      </c>
      <c r="H34" s="96">
        <f>SUM(H28:H33)</f>
        <v>104640508743.28999</v>
      </c>
      <c r="I34" s="88">
        <f t="shared" si="2"/>
        <v>0.93262485510953652</v>
      </c>
      <c r="P34" s="70"/>
      <c r="Q34" s="70"/>
      <c r="Z34" s="70"/>
      <c r="AA34" s="70"/>
    </row>
    <row r="35" spans="2:27" ht="53.25" customHeight="1" x14ac:dyDescent="0.45">
      <c r="B35" s="89" t="s">
        <v>73</v>
      </c>
      <c r="C35" s="89"/>
      <c r="D35" s="89"/>
      <c r="E35" s="89"/>
      <c r="F35" s="89"/>
      <c r="G35" s="98">
        <f>+G27+G34</f>
        <v>2540416397264</v>
      </c>
      <c r="H35" s="98">
        <f>+H27+H34</f>
        <v>2385246747345.3291</v>
      </c>
      <c r="I35" s="90">
        <f t="shared" ref="I35" si="8">IFERROR(H35/G35,0)</f>
        <v>0.93891959991842799</v>
      </c>
    </row>
    <row r="36" spans="2:27" x14ac:dyDescent="0.45">
      <c r="B36" s="46" t="s">
        <v>70</v>
      </c>
    </row>
  </sheetData>
  <mergeCells count="23">
    <mergeCell ref="R5:AA5"/>
    <mergeCell ref="C4:AA4"/>
    <mergeCell ref="C3:AA3"/>
    <mergeCell ref="C2:AA2"/>
    <mergeCell ref="C1:AA1"/>
    <mergeCell ref="B1:B4"/>
    <mergeCell ref="B5:I5"/>
    <mergeCell ref="J5:Q5"/>
    <mergeCell ref="B34:F34"/>
    <mergeCell ref="B6:C6"/>
    <mergeCell ref="D6:G6"/>
    <mergeCell ref="J6:K6"/>
    <mergeCell ref="L6:O6"/>
    <mergeCell ref="J25:N25"/>
    <mergeCell ref="B27:F27"/>
    <mergeCell ref="J31:N31"/>
    <mergeCell ref="B35:F35"/>
    <mergeCell ref="J32:N32"/>
    <mergeCell ref="R29:V29"/>
    <mergeCell ref="R6:S6"/>
    <mergeCell ref="T6:W6"/>
    <mergeCell ref="R25:V25"/>
    <mergeCell ref="R28:V28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PUNTO 1</vt:lpstr>
      <vt:lpstr>PUNTO 6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Andres Gamboa Luna</dc:creator>
  <cp:lastModifiedBy>Sandra Alvarez Bernal</cp:lastModifiedBy>
  <dcterms:created xsi:type="dcterms:W3CDTF">2025-08-27T17:00:52Z</dcterms:created>
  <dcterms:modified xsi:type="dcterms:W3CDTF">2025-08-28T12:42:04Z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238af61-cfb1-43e3-a724-fe68a71eee05_Enabled">
    <vt:lpwstr>true</vt:lpwstr>
  </property>
  <property fmtid="{D5CDD505-2E9C-101B-9397-08002B2CF9AE}" pid="3" name="MSIP_Label_9238af61-cfb1-43e3-a724-fe68a71eee05_SetDate">
    <vt:lpwstr>2025-08-27T17:00:25Z</vt:lpwstr>
  </property>
  <property fmtid="{D5CDD505-2E9C-101B-9397-08002B2CF9AE}" pid="4" name="MSIP_Label_9238af61-cfb1-43e3-a724-fe68a71eee05_Method">
    <vt:lpwstr>Privileged</vt:lpwstr>
  </property>
  <property fmtid="{D5CDD505-2E9C-101B-9397-08002B2CF9AE}" pid="5" name="MSIP_Label_9238af61-cfb1-43e3-a724-fe68a71eee05_Name">
    <vt:lpwstr>Pública</vt:lpwstr>
  </property>
  <property fmtid="{D5CDD505-2E9C-101B-9397-08002B2CF9AE}" pid="6" name="MSIP_Label_9238af61-cfb1-43e3-a724-fe68a71eee05_SiteId">
    <vt:lpwstr>fab26e5a-737a-4438-8ccd-8e465ecf21d8</vt:lpwstr>
  </property>
  <property fmtid="{D5CDD505-2E9C-101B-9397-08002B2CF9AE}" pid="7" name="MSIP_Label_9238af61-cfb1-43e3-a724-fe68a71eee05_ActionId">
    <vt:lpwstr>93c08216-5d19-4aa1-aa59-7f7318e98625</vt:lpwstr>
  </property>
  <property fmtid="{D5CDD505-2E9C-101B-9397-08002B2CF9AE}" pid="8" name="MSIP_Label_9238af61-cfb1-43e3-a724-fe68a71eee05_ContentBits">
    <vt:lpwstr>2</vt:lpwstr>
  </property>
</Properties>
</file>